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G47" i="5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I43" i="2" l="1"/>
  <c r="G4" i="5" s="1"/>
  <c r="F116" i="4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<sst xmlns="http://schemas.openxmlformats.org/spreadsheetml/2006/main" count="3362" uniqueCount="968">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</sst>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71284.259197947496</v>
      </c>
      <c r="G4" s="17">
        <f t="shared" si="0"/>
        <v>114376.83713963153</v>
      </c>
      <c r="H4" s="17">
        <f t="shared" si="0"/>
        <v>2227.3792093970183</v>
      </c>
      <c r="I4" s="17">
        <f t="shared" si="0"/>
        <v>982.05771416473806</v>
      </c>
      <c r="J4" s="17">
        <f t="shared" si="0"/>
        <v>14966.636979202927</v>
      </c>
      <c r="K4" s="17">
        <f t="shared" si="0"/>
        <v>58804.627656904035</v>
      </c>
      <c r="L4" s="17">
        <f t="shared" si="0"/>
        <v>1941.0725974833701</v>
      </c>
      <c r="M4" s="17">
        <f t="shared" si="0"/>
        <v>137.076018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51983.127871278652</v>
      </c>
      <c r="G5" s="23">
        <v>43249.240712396189</v>
      </c>
      <c r="H5" s="23">
        <v>284.05166810622939</v>
      </c>
      <c r="I5" s="23">
        <v>247.63373071852328</v>
      </c>
      <c r="J5" s="23">
        <v>2508.3330214022312</v>
      </c>
      <c r="K5" s="23">
        <v>24979.349040971581</v>
      </c>
      <c r="L5" s="23">
        <v>354.09915524260219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6739.8693810000004</v>
      </c>
      <c r="G6" s="23">
        <v>4127.0630609999998</v>
      </c>
      <c r="H6" s="23">
        <v>443.01239751246231</v>
      </c>
      <c r="I6" s="23">
        <v>43.399384167819434</v>
      </c>
      <c r="J6" s="23">
        <v>1271.4928882983972</v>
      </c>
      <c r="K6" s="23">
        <v>3197.815887032963</v>
      </c>
      <c r="L6" s="23">
        <v>285.5175469141509</v>
      </c>
      <c r="M6" s="23">
        <v>44.128827000000001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28.985051182706911</v>
      </c>
      <c r="G7" s="23">
        <v>486.42074062882114</v>
      </c>
      <c r="H7" s="23">
        <v>493.1703668865797</v>
      </c>
      <c r="I7" s="23">
        <v>31.723521444158024</v>
      </c>
      <c r="J7" s="23">
        <v>1267.6273497216087</v>
      </c>
      <c r="K7" s="23">
        <v>198.93227946852707</v>
      </c>
      <c r="L7" s="23">
        <v>20.897592444158022</v>
      </c>
      <c r="M7" s="23">
        <v>91.347190999999995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2017.5228231993997</v>
      </c>
      <c r="G8" s="23">
        <v>16882.6880198041</v>
      </c>
      <c r="H8" s="23">
        <v>883.52429840660204</v>
      </c>
      <c r="I8" s="23">
        <v>552.44324793824535</v>
      </c>
      <c r="J8" s="23">
        <v>7466.4037820333697</v>
      </c>
      <c r="K8" s="23">
        <v>27943.669217002491</v>
      </c>
      <c r="L8" s="23">
        <v>1260.6682584976966</v>
      </c>
      <c r="M8" s="23">
        <v>1.6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10514.754071286738</v>
      </c>
      <c r="G9" s="23">
        <v>49631.424605802422</v>
      </c>
      <c r="H9" s="23">
        <v>123.62047848514493</v>
      </c>
      <c r="I9" s="23">
        <v>106.85782989599193</v>
      </c>
      <c r="J9" s="23">
        <v>2452.7799377473198</v>
      </c>
      <c r="K9" s="23">
        <v>2484.8612324284713</v>
      </c>
      <c r="L9" s="23">
        <v>19.890044384762692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8.8543810000000001</v>
      </c>
      <c r="G11" s="17">
        <f t="shared" si="1"/>
        <v>52.162811000000005</v>
      </c>
      <c r="H11" s="17">
        <f t="shared" si="1"/>
        <v>3.8896540000000002</v>
      </c>
      <c r="I11" s="17">
        <f t="shared" si="1"/>
        <v>2.314238</v>
      </c>
      <c r="J11" s="17">
        <f t="shared" si="1"/>
        <v>65.060087999999993</v>
      </c>
      <c r="K11" s="17">
        <f t="shared" si="1"/>
        <v>20.393170999999999</v>
      </c>
      <c r="L11" s="17">
        <f t="shared" si="1"/>
        <v>1.5514020000000002</v>
      </c>
      <c r="M11" s="17">
        <f t="shared" si="1"/>
        <v>6.6822929999999996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8.8543810000000001</v>
      </c>
      <c r="G14" s="23">
        <v>52.162811000000005</v>
      </c>
      <c r="H14" s="23">
        <v>3.8896540000000002</v>
      </c>
      <c r="I14" s="23">
        <v>2.314238</v>
      </c>
      <c r="J14" s="23">
        <v>65.060087999999993</v>
      </c>
      <c r="K14" s="23">
        <v>20.393170999999999</v>
      </c>
      <c r="L14" s="23">
        <v>1.5514020000000002</v>
      </c>
      <c r="M14" s="23">
        <v>6.6822929999999996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35800.210999999996</v>
      </c>
      <c r="G18" s="17">
        <f t="shared" si="2"/>
        <v>15906.484228260397</v>
      </c>
      <c r="H18" s="17">
        <f t="shared" si="2"/>
        <v>382.84058402653136</v>
      </c>
      <c r="I18" s="17">
        <f t="shared" si="2"/>
        <v>266.63597907266353</v>
      </c>
      <c r="J18" s="17">
        <f t="shared" si="2"/>
        <v>1563.1650328255237</v>
      </c>
      <c r="K18" s="17">
        <f t="shared" si="2"/>
        <v>10348.330946680348</v>
      </c>
      <c r="L18" s="17">
        <f t="shared" si="2"/>
        <v>37.005666351083811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1160.8</v>
      </c>
      <c r="G19" s="23">
        <v>293.14614239474605</v>
      </c>
      <c r="H19" s="23">
        <v>5.0876777053734576</v>
      </c>
      <c r="I19" s="23">
        <v>6.1211693502479143</v>
      </c>
      <c r="J19" s="23">
        <v>14.441211902666858</v>
      </c>
      <c r="K19" s="23">
        <v>165.53311897592363</v>
      </c>
      <c r="L19" s="23">
        <v>0.61211692846820165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7706.5750000000007</v>
      </c>
      <c r="G20" s="23">
        <v>2550.2691498477484</v>
      </c>
      <c r="H20" s="23">
        <v>63.4137966056607</v>
      </c>
      <c r="I20" s="23">
        <v>47.885429796120285</v>
      </c>
      <c r="J20" s="23">
        <v>196.3798798090823</v>
      </c>
      <c r="K20" s="23">
        <v>1664.6229747928166</v>
      </c>
      <c r="L20" s="23">
        <v>4.7885429683083327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420.57600000000002</v>
      </c>
      <c r="G21" s="23">
        <v>248.32100000000003</v>
      </c>
      <c r="H21" s="23">
        <v>4.9012487611730489</v>
      </c>
      <c r="I21" s="23">
        <v>4.6203167758168915</v>
      </c>
      <c r="J21" s="23">
        <v>11.41874936</v>
      </c>
      <c r="K21" s="23">
        <v>138.2045649136488</v>
      </c>
      <c r="L21" s="23">
        <v>0.46203167700333603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418.34100000000001</v>
      </c>
      <c r="G22" s="23">
        <v>4376.06671105429</v>
      </c>
      <c r="H22" s="23">
        <v>66.139658649266494</v>
      </c>
      <c r="I22" s="23">
        <v>43.126912872956204</v>
      </c>
      <c r="J22" s="23">
        <v>186.43886415157053</v>
      </c>
      <c r="K22" s="23">
        <v>2356.4245680345766</v>
      </c>
      <c r="L22" s="23">
        <v>4.4991018054454823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26093.918999999998</v>
      </c>
      <c r="G24" s="23">
        <v>8438.6812249636114</v>
      </c>
      <c r="H24" s="23">
        <v>243.29820230505763</v>
      </c>
      <c r="I24" s="23">
        <v>164.88215027752221</v>
      </c>
      <c r="J24" s="23">
        <v>1154.486327602204</v>
      </c>
      <c r="K24" s="23">
        <v>6023.545719963382</v>
      </c>
      <c r="L24" s="23">
        <v>26.643872971858457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1700.731595</v>
      </c>
      <c r="G26" s="17">
        <f t="shared" si="3"/>
        <v>2719.1570196006714</v>
      </c>
      <c r="H26" s="17">
        <f t="shared" si="3"/>
        <v>169.76883475903287</v>
      </c>
      <c r="I26" s="17">
        <f t="shared" si="3"/>
        <v>8.97590398</v>
      </c>
      <c r="J26" s="17">
        <f t="shared" si="3"/>
        <v>2780.008465385979</v>
      </c>
      <c r="K26" s="17">
        <f t="shared" si="3"/>
        <v>728.02906099999996</v>
      </c>
      <c r="L26" s="17">
        <f t="shared" si="3"/>
        <v>0.89758979799999994</v>
      </c>
      <c r="M26" s="17">
        <f t="shared" si="3"/>
        <v>80.079032049432882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1700.731595</v>
      </c>
      <c r="G32" s="23">
        <v>2719.1570196006714</v>
      </c>
      <c r="H32" s="23">
        <v>169.76883475903287</v>
      </c>
      <c r="I32" s="23">
        <v>8.97590398</v>
      </c>
      <c r="J32" s="23">
        <v>2780.008465385979</v>
      </c>
      <c r="K32" s="23">
        <v>728.02906099999996</v>
      </c>
      <c r="L32" s="23">
        <v>0.89758979799999994</v>
      </c>
      <c r="M32" s="23">
        <v>80.079032049432882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113.6635413472586</v>
      </c>
      <c r="G35" s="17">
        <f t="shared" si="4"/>
        <v>4929.6148835057857</v>
      </c>
      <c r="H35" s="17">
        <f t="shared" si="4"/>
        <v>945.93747846386179</v>
      </c>
      <c r="I35" s="17">
        <f t="shared" si="4"/>
        <v>5397.5299033689771</v>
      </c>
      <c r="J35" s="17">
        <f t="shared" si="4"/>
        <v>4034.6070793220811</v>
      </c>
      <c r="K35" s="17">
        <f t="shared" si="4"/>
        <v>2862.5659884101538</v>
      </c>
      <c r="L35" s="17">
        <f t="shared" si="4"/>
        <v>63.377315789342298</v>
      </c>
      <c r="M35" s="17">
        <f t="shared" si="4"/>
        <v>338.34660999999994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107.82861736378877</v>
      </c>
      <c r="G38" s="23">
        <v>2885.5562714981475</v>
      </c>
      <c r="H38" s="23">
        <v>157.99456642525521</v>
      </c>
      <c r="I38" s="23">
        <v>298.46536321262681</v>
      </c>
      <c r="J38" s="23">
        <v>3467.2588863718775</v>
      </c>
      <c r="K38" s="23">
        <v>1363.3997830811081</v>
      </c>
      <c r="L38" s="23">
        <v>60.708283212626732</v>
      </c>
      <c r="M38" s="23">
        <v>338.34660999999994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740.95003499994687</v>
      </c>
      <c r="H39" s="23">
        <v>24.698336200000004</v>
      </c>
      <c r="I39" s="23">
        <v>15.43646</v>
      </c>
      <c r="J39" s="23">
        <v>74.09500460000001</v>
      </c>
      <c r="K39" s="23">
        <v>872.36987090648574</v>
      </c>
      <c r="L39" s="23">
        <v>1.5436461999999997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5.3422129994711627</v>
      </c>
      <c r="G40" s="23">
        <v>1171.6740950020233</v>
      </c>
      <c r="H40" s="23">
        <v>758.67250100101546</v>
      </c>
      <c r="I40" s="23">
        <v>5081.0605150075116</v>
      </c>
      <c r="J40" s="23">
        <v>479.74226000127953</v>
      </c>
      <c r="K40" s="23">
        <v>482.67356318380524</v>
      </c>
      <c r="L40" s="23">
        <v>0.86555109989971002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0.4927109839986748</v>
      </c>
      <c r="G41" s="23">
        <v>131.43448200566891</v>
      </c>
      <c r="H41" s="23">
        <v>4.5720748375911615</v>
      </c>
      <c r="I41" s="23">
        <v>2.567565148838435</v>
      </c>
      <c r="J41" s="23">
        <v>13.510928348924338</v>
      </c>
      <c r="K41" s="23">
        <v>144.12277123875504</v>
      </c>
      <c r="L41" s="23">
        <v>0.25983527681585944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108907.71971529475</v>
      </c>
      <c r="G43" s="27">
        <f t="shared" ref="G43:P43" si="5">SUM(G35,G26,G18,G11,G4)</f>
        <v>137984.25608199838</v>
      </c>
      <c r="H43" s="27">
        <f t="shared" si="5"/>
        <v>3729.8157606464442</v>
      </c>
      <c r="I43" s="27">
        <f t="shared" si="5"/>
        <v>6657.5137385863791</v>
      </c>
      <c r="J43" s="27">
        <f t="shared" si="5"/>
        <v>23409.477644736511</v>
      </c>
      <c r="K43" s="27">
        <f t="shared" si="5"/>
        <v>72763.946823994542</v>
      </c>
      <c r="L43" s="27">
        <f t="shared" si="5"/>
        <v>2043.9045714217962</v>
      </c>
      <c r="M43" s="27">
        <f t="shared" si="5"/>
        <v>562.18395304943283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9443.699544399602</v>
      </c>
      <c r="G48" s="17">
        <f t="shared" si="7"/>
        <v>14020.448880622997</v>
      </c>
      <c r="H48" s="17">
        <f t="shared" si="7"/>
        <v>2286.9839492777842</v>
      </c>
      <c r="I48" s="17">
        <f t="shared" si="7"/>
        <v>9575.0833533256464</v>
      </c>
      <c r="J48" s="17">
        <f t="shared" si="7"/>
        <v>8271.0468667346322</v>
      </c>
      <c r="K48" s="17">
        <f t="shared" si="7"/>
        <v>13215.347909855011</v>
      </c>
      <c r="L48" s="17">
        <f t="shared" si="7"/>
        <v>59.826551822532188</v>
      </c>
      <c r="M48" s="17">
        <f t="shared" si="7"/>
        <v>93.017999000000032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9404.7289809999966</v>
      </c>
      <c r="G51" s="23">
        <v>10699.094300000002</v>
      </c>
      <c r="H51" s="23">
        <v>942.39920300000017</v>
      </c>
      <c r="I51" s="23">
        <v>1900.0700540000003</v>
      </c>
      <c r="J51" s="23">
        <v>7315.1786369999991</v>
      </c>
      <c r="K51" s="23">
        <v>10974.608343999995</v>
      </c>
      <c r="L51" s="23">
        <v>55.656157999999991</v>
      </c>
      <c r="M51" s="23">
        <v>93.017999000000032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24.774186</v>
      </c>
      <c r="G52" s="23">
        <v>1199.1329740000003</v>
      </c>
      <c r="H52" s="23">
        <v>39.267151999999996</v>
      </c>
      <c r="I52" s="23">
        <v>125.27821099999998</v>
      </c>
      <c r="J52" s="23">
        <v>118.36209000000001</v>
      </c>
      <c r="K52" s="23">
        <v>1405.7665239999997</v>
      </c>
      <c r="L52" s="23">
        <v>2.6144309999999997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14.196377399604614</v>
      </c>
      <c r="G53" s="23">
        <v>2122.221606622993</v>
      </c>
      <c r="H53" s="23">
        <v>1305.3175942777841</v>
      </c>
      <c r="I53" s="23">
        <v>7549.7350883256458</v>
      </c>
      <c r="J53" s="23">
        <v>837.50613973463408</v>
      </c>
      <c r="K53" s="23">
        <v>834.9730418550148</v>
      </c>
      <c r="L53" s="23">
        <v>1.5559628225321984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15003.868615000001</v>
      </c>
      <c r="G56" s="17">
        <f t="shared" si="8"/>
        <v>23853.985666999994</v>
      </c>
      <c r="H56" s="17">
        <f t="shared" si="8"/>
        <v>50599.753465000002</v>
      </c>
      <c r="I56" s="17">
        <f t="shared" si="8"/>
        <v>35232.545579999991</v>
      </c>
      <c r="J56" s="17">
        <f t="shared" si="8"/>
        <v>417471.4713010001</v>
      </c>
      <c r="K56" s="17">
        <f t="shared" si="8"/>
        <v>20564.712356</v>
      </c>
      <c r="L56" s="17">
        <f t="shared" si="8"/>
        <v>492.07623999999998</v>
      </c>
      <c r="M56" s="17">
        <f t="shared" si="8"/>
        <v>6315.3512730000002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14186.644351000001</v>
      </c>
      <c r="G58" s="23">
        <v>19700.050939999994</v>
      </c>
      <c r="H58" s="23">
        <v>9684.4893000000011</v>
      </c>
      <c r="I58" s="23">
        <v>12944.611095</v>
      </c>
      <c r="J58" s="23">
        <v>122510.086727</v>
      </c>
      <c r="K58" s="23">
        <v>20564.712356</v>
      </c>
      <c r="L58" s="23">
        <v>194.90378399999992</v>
      </c>
      <c r="M58" s="23">
        <v>1555.0891480000003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817.22426400000018</v>
      </c>
      <c r="G61" s="23">
        <v>4153.9347269999998</v>
      </c>
      <c r="H61" s="23">
        <v>40915.264165000001</v>
      </c>
      <c r="I61" s="23">
        <v>22287.934484999994</v>
      </c>
      <c r="J61" s="23">
        <v>294961.38457400008</v>
      </c>
      <c r="K61" s="23"/>
      <c r="L61" s="23">
        <v>297.17245600000007</v>
      </c>
      <c r="M61" s="23">
        <v>4760.2621250000002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1006.659316</v>
      </c>
      <c r="G63" s="17">
        <f t="shared" si="9"/>
        <v>17899.827608999996</v>
      </c>
      <c r="H63" s="17">
        <f t="shared" si="9"/>
        <v>1322.0327109999998</v>
      </c>
      <c r="I63" s="17">
        <f t="shared" si="9"/>
        <v>968.35156099999995</v>
      </c>
      <c r="J63" s="17">
        <f t="shared" si="9"/>
        <v>3717.8401799999997</v>
      </c>
      <c r="K63" s="17">
        <f t="shared" si="9"/>
        <v>1846.2426319999993</v>
      </c>
      <c r="L63" s="17">
        <f t="shared" si="9"/>
        <v>21.861129000000002</v>
      </c>
      <c r="M63" s="17">
        <f t="shared" si="9"/>
        <v>91.316000000000003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125.06938799999999</v>
      </c>
      <c r="G65" s="23">
        <v>598.62517999999989</v>
      </c>
      <c r="H65" s="23">
        <v>403.70986399999998</v>
      </c>
      <c r="I65" s="23">
        <v>784.68699599999991</v>
      </c>
      <c r="J65" s="23">
        <v>1330.2007799999997</v>
      </c>
      <c r="K65" s="23">
        <v>485.28817299999997</v>
      </c>
      <c r="L65" s="23">
        <v>10.841250999999998</v>
      </c>
      <c r="M65" s="23">
        <v>91.316000000000003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881.58992799999999</v>
      </c>
      <c r="G67" s="23">
        <v>17301.202428999997</v>
      </c>
      <c r="H67" s="23">
        <v>918.32284699999991</v>
      </c>
      <c r="I67" s="23">
        <v>183.66456499999998</v>
      </c>
      <c r="J67" s="23">
        <v>2387.6394</v>
      </c>
      <c r="K67" s="23">
        <v>1360.9544589999994</v>
      </c>
      <c r="L67" s="23">
        <v>11.019878000000004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25454.227475399603</v>
      </c>
      <c r="G70" s="27">
        <f t="shared" ref="G70:P70" si="10">SUM(G63,G56,G48)</f>
        <v>55774.262156622979</v>
      </c>
      <c r="H70" s="27">
        <f t="shared" si="10"/>
        <v>54208.770125277784</v>
      </c>
      <c r="I70" s="27">
        <f t="shared" si="10"/>
        <v>45775.980494325639</v>
      </c>
      <c r="J70" s="27">
        <f t="shared" si="10"/>
        <v>429460.35834773473</v>
      </c>
      <c r="K70" s="27">
        <f t="shared" si="10"/>
        <v>35626.302897855006</v>
      </c>
      <c r="L70" s="27">
        <f t="shared" si="10"/>
        <v>573.76392082253221</v>
      </c>
      <c r="M70" s="27">
        <f t="shared" si="10"/>
        <v>6499.6852719999997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27476.608899106144</v>
      </c>
      <c r="G75" s="17">
        <f t="shared" si="12"/>
        <v>51744.456429551465</v>
      </c>
      <c r="H75" s="17">
        <f t="shared" si="12"/>
        <v>15146.827802990709</v>
      </c>
      <c r="I75" s="17">
        <f t="shared" si="12"/>
        <v>30715.258134584168</v>
      </c>
      <c r="J75" s="17">
        <f t="shared" si="12"/>
        <v>34341.624058908244</v>
      </c>
      <c r="K75" s="17">
        <f t="shared" si="12"/>
        <v>27729.488132870603</v>
      </c>
      <c r="L75" s="17">
        <f t="shared" si="12"/>
        <v>395.34578539575188</v>
      </c>
      <c r="M75" s="17">
        <f t="shared" si="12"/>
        <v>1058.2957743311783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10286.997099626069</v>
      </c>
      <c r="G77" s="39">
        <v>5570.0856539501092</v>
      </c>
      <c r="H77" s="39">
        <v>300.68405612285551</v>
      </c>
      <c r="I77" s="39">
        <v>386.59703685873461</v>
      </c>
      <c r="J77" s="39">
        <v>4024.7710351937303</v>
      </c>
      <c r="K77" s="39">
        <v>1544.8418434902524</v>
      </c>
      <c r="L77" s="39">
        <v>98.25456531973461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13819.021980972935</v>
      </c>
      <c r="G78" s="39">
        <v>26822.319790685142</v>
      </c>
      <c r="H78" s="39">
        <v>10020.629058914477</v>
      </c>
      <c r="I78" s="39">
        <v>1163.8074711323472</v>
      </c>
      <c r="J78" s="39">
        <v>26031.949851455967</v>
      </c>
      <c r="K78" s="39">
        <v>14344.567760349204</v>
      </c>
      <c r="L78" s="39">
        <v>272.7674132627572</v>
      </c>
      <c r="M78" s="39">
        <v>1058.2957743311783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2261.6609832924178</v>
      </c>
      <c r="G79" s="39">
        <v>11320.102965097007</v>
      </c>
      <c r="H79" s="39">
        <v>324.00023236037526</v>
      </c>
      <c r="I79" s="39">
        <v>161.74079507179886</v>
      </c>
      <c r="J79" s="39">
        <v>1220.111689549919</v>
      </c>
      <c r="K79" s="39">
        <v>8657.6246721749849</v>
      </c>
      <c r="L79" s="39">
        <v>17.694331670700752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1108.9288352147207</v>
      </c>
      <c r="G80" s="39">
        <v>8031.9480198192005</v>
      </c>
      <c r="H80" s="39">
        <v>4501.5144555930001</v>
      </c>
      <c r="I80" s="39">
        <v>29003.112831521288</v>
      </c>
      <c r="J80" s="39">
        <v>3064.7914827086256</v>
      </c>
      <c r="K80" s="39">
        <v>3182.4538568561616</v>
      </c>
      <c r="L80" s="39">
        <v>6.6294751425593459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599.40001465529838</v>
      </c>
      <c r="G83" s="17">
        <f t="shared" si="13"/>
        <v>4875.3269412987738</v>
      </c>
      <c r="H83" s="17">
        <f t="shared" si="13"/>
        <v>15.360752935906184</v>
      </c>
      <c r="I83" s="17">
        <f t="shared" si="13"/>
        <v>31.41296928804244</v>
      </c>
      <c r="J83" s="17">
        <f t="shared" si="13"/>
        <v>219.07628837820863</v>
      </c>
      <c r="K83" s="17">
        <f t="shared" si="13"/>
        <v>2439.726354259753</v>
      </c>
      <c r="L83" s="17">
        <f t="shared" si="13"/>
        <v>5.1107276708193732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93.628</v>
      </c>
      <c r="H84" s="39">
        <v>7.7750000000000004</v>
      </c>
      <c r="I84" s="39">
        <v>6.2455420000000004</v>
      </c>
      <c r="J84" s="39">
        <v>157.53899999999999</v>
      </c>
      <c r="K84" s="39">
        <v>1711.8530000000001</v>
      </c>
      <c r="L84" s="39">
        <v>0.62455419999999995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4504.963757999999</v>
      </c>
      <c r="H85" s="39"/>
      <c r="I85" s="39">
        <v>20.636124000000002</v>
      </c>
      <c r="J85" s="39"/>
      <c r="K85" s="39">
        <v>611.67208199999993</v>
      </c>
      <c r="L85" s="39">
        <v>3.8757869999999999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599.40001465529838</v>
      </c>
      <c r="G86" s="39">
        <v>276.73518329877498</v>
      </c>
      <c r="H86" s="39">
        <v>7.585752935906183</v>
      </c>
      <c r="I86" s="39">
        <v>4.5313032880424355</v>
      </c>
      <c r="J86" s="39">
        <v>61.53728837820865</v>
      </c>
      <c r="K86" s="39">
        <v>116.2012722597527</v>
      </c>
      <c r="L86" s="39">
        <v>0.61038647081937369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43078.931579877099</v>
      </c>
      <c r="G88" s="17">
        <f t="shared" si="14"/>
        <v>72658.795962493401</v>
      </c>
      <c r="H88" s="17">
        <f t="shared" si="14"/>
        <v>606.96578823687673</v>
      </c>
      <c r="I88" s="17">
        <f t="shared" si="14"/>
        <v>799.57799425457767</v>
      </c>
      <c r="J88" s="17">
        <f t="shared" si="14"/>
        <v>145351.19053646247</v>
      </c>
      <c r="K88" s="17">
        <f t="shared" si="14"/>
        <v>15293.394649932265</v>
      </c>
      <c r="L88" s="17">
        <f t="shared" si="14"/>
        <v>132.6578040429101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4018.2429999999999</v>
      </c>
      <c r="G89" s="39">
        <v>3631.8770646880157</v>
      </c>
      <c r="H89" s="39"/>
      <c r="I89" s="39"/>
      <c r="J89" s="39">
        <v>86292.87288076726</v>
      </c>
      <c r="K89" s="39">
        <v>808.49</v>
      </c>
      <c r="L89" s="39">
        <v>11.484188580034319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774.6017432516303</v>
      </c>
      <c r="G90" s="39">
        <v>3200.5493763537279</v>
      </c>
      <c r="H90" s="39"/>
      <c r="I90" s="39">
        <v>31.89844543221016</v>
      </c>
      <c r="J90" s="39">
        <v>1000.8356580635152</v>
      </c>
      <c r="K90" s="39">
        <v>1803.0363777043083</v>
      </c>
      <c r="L90" s="39">
        <v>3.2341098460661697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359.16162200000002</v>
      </c>
      <c r="G91" s="39">
        <v>93.784311000000002</v>
      </c>
      <c r="H91" s="39">
        <v>22.192008000000001</v>
      </c>
      <c r="I91" s="39">
        <v>18.081603000000005</v>
      </c>
      <c r="J91" s="39">
        <v>175.17050000000003</v>
      </c>
      <c r="K91" s="39">
        <v>199.60943399999996</v>
      </c>
      <c r="L91" s="39">
        <v>2.7057399999999996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2539.5385590000001</v>
      </c>
      <c r="G93" s="39"/>
      <c r="H93" s="39"/>
      <c r="I93" s="39">
        <v>0.26932800000000001</v>
      </c>
      <c r="J93" s="39"/>
      <c r="K93" s="39">
        <v>12.086036999999999</v>
      </c>
      <c r="L93" s="39">
        <v>3.6785999999999999E-2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2626.6133029321177</v>
      </c>
      <c r="G94" s="39">
        <v>1800.3776614479452</v>
      </c>
      <c r="H94" s="39"/>
      <c r="I94" s="39">
        <v>2.4680273460140079</v>
      </c>
      <c r="J94" s="39"/>
      <c r="K94" s="39">
        <v>84.881975422802199</v>
      </c>
      <c r="L94" s="39">
        <v>0.3613591740280962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343.44405099828873</v>
      </c>
      <c r="G95" s="39">
        <v>30.317999992560136</v>
      </c>
      <c r="H95" s="39"/>
      <c r="I95" s="39">
        <v>3.6029299997612183</v>
      </c>
      <c r="J95" s="39"/>
      <c r="K95" s="39">
        <v>69.560901652668051</v>
      </c>
      <c r="L95" s="39">
        <v>0.60540909816149968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1129.2320000199391</v>
      </c>
      <c r="G96" s="39">
        <v>138.84000000251945</v>
      </c>
      <c r="H96" s="39"/>
      <c r="I96" s="39">
        <v>8.9379267644613467</v>
      </c>
      <c r="J96" s="39"/>
      <c r="K96" s="39">
        <v>98.402809576496736</v>
      </c>
      <c r="L96" s="39">
        <v>1.3376696763186677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23.37</v>
      </c>
      <c r="G97" s="39">
        <v>7.6</v>
      </c>
      <c r="H97" s="39"/>
      <c r="I97" s="39">
        <v>0.15688099999999999</v>
      </c>
      <c r="J97" s="39">
        <v>89.11</v>
      </c>
      <c r="K97" s="39">
        <v>8.8659160000000004</v>
      </c>
      <c r="L97" s="39">
        <v>1.5688000000000001E-2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7.4510390000000006</v>
      </c>
      <c r="G98" s="39">
        <v>107.97472</v>
      </c>
      <c r="H98" s="39"/>
      <c r="I98" s="39">
        <v>1.7725620000000002</v>
      </c>
      <c r="J98" s="39"/>
      <c r="K98" s="39">
        <v>86.56347700000002</v>
      </c>
      <c r="L98" s="39">
        <v>0.22157000000000002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4909.4672689999998</v>
      </c>
      <c r="G99" s="39">
        <v>41248.007891999994</v>
      </c>
      <c r="H99" s="39">
        <v>325.530553</v>
      </c>
      <c r="I99" s="39">
        <v>574.14045700000008</v>
      </c>
      <c r="J99" s="39">
        <v>44323.052183999993</v>
      </c>
      <c r="K99" s="39">
        <v>7073.4587289999999</v>
      </c>
      <c r="L99" s="39">
        <v>88.069019999999995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15112.763574239243</v>
      </c>
      <c r="G100" s="39">
        <v>3365.7625725729818</v>
      </c>
      <c r="H100" s="39"/>
      <c r="I100" s="39">
        <v>28.065347895879622</v>
      </c>
      <c r="J100" s="39">
        <v>5382.1020126815647</v>
      </c>
      <c r="K100" s="39">
        <v>833.3455266422942</v>
      </c>
      <c r="L100" s="39">
        <v>6.9592817856348166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608.87999800000011</v>
      </c>
      <c r="G101" s="39">
        <v>1224.6399990000002</v>
      </c>
      <c r="H101" s="39"/>
      <c r="I101" s="39"/>
      <c r="J101" s="39">
        <v>6880.0000039999977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281.97120339177457</v>
      </c>
      <c r="G102" s="39">
        <v>3338.5064593699758</v>
      </c>
      <c r="H102" s="39"/>
      <c r="I102" s="39">
        <v>8.4791983210918325</v>
      </c>
      <c r="J102" s="39">
        <v>6.9846568542862482</v>
      </c>
      <c r="K102" s="39">
        <v>426.92281652866961</v>
      </c>
      <c r="L102" s="39">
        <v>1.0181006713988969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377.1416947241463</v>
      </c>
      <c r="G103" s="39">
        <v>7031.8183316637105</v>
      </c>
      <c r="H103" s="39"/>
      <c r="I103" s="39">
        <v>13.782465070666055</v>
      </c>
      <c r="J103" s="39">
        <v>14.71161991214368</v>
      </c>
      <c r="K103" s="39">
        <v>709.31326926973668</v>
      </c>
      <c r="L103" s="39">
        <v>1.6054403028679256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11.766149203383591</v>
      </c>
      <c r="G104" s="39">
        <v>86.003691485770631</v>
      </c>
      <c r="H104" s="39"/>
      <c r="I104" s="39">
        <v>0.38209800463364002</v>
      </c>
      <c r="J104" s="39">
        <v>27.700575479036267</v>
      </c>
      <c r="K104" s="39">
        <v>21.593733777916011</v>
      </c>
      <c r="L104" s="39">
        <v>3.8209800000000002E-2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1753.3767999114148</v>
      </c>
      <c r="G105" s="39">
        <v>2621.1193998660788</v>
      </c>
      <c r="H105" s="39"/>
      <c r="I105" s="39">
        <v>7.6617821320031219</v>
      </c>
      <c r="J105" s="39">
        <v>5.4837753387360371</v>
      </c>
      <c r="K105" s="39">
        <v>429.07054001552092</v>
      </c>
      <c r="L105" s="39">
        <v>0.77895525177876768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366.50737161281313</v>
      </c>
      <c r="G106" s="39">
        <v>84.132047911235517</v>
      </c>
      <c r="H106" s="39"/>
      <c r="I106" s="39">
        <v>3.6407030972071297</v>
      </c>
      <c r="J106" s="39">
        <v>40.5432719576186</v>
      </c>
      <c r="K106" s="39">
        <v>44.348240988346404</v>
      </c>
      <c r="L106" s="39">
        <v>0.54021996485271795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2211.3809080000005</v>
      </c>
      <c r="G107" s="39">
        <v>1473.4360589999999</v>
      </c>
      <c r="H107" s="39">
        <v>151.91560200000001</v>
      </c>
      <c r="I107" s="39">
        <v>57.189266999999994</v>
      </c>
      <c r="J107" s="39">
        <v>566.98755400000005</v>
      </c>
      <c r="K107" s="39">
        <v>902.72692099999983</v>
      </c>
      <c r="L107" s="39">
        <v>7.9008819999999993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1245.475036</v>
      </c>
      <c r="H108" s="39">
        <v>100.44064500000003</v>
      </c>
      <c r="I108" s="39">
        <v>20.088303999999997</v>
      </c>
      <c r="J108" s="39">
        <v>200.88306600000001</v>
      </c>
      <c r="K108" s="39">
        <v>1135.264907</v>
      </c>
      <c r="L108" s="39">
        <v>2.0088310000000003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1.9143129999999999</v>
      </c>
      <c r="G109" s="39">
        <v>46.014840556564636</v>
      </c>
      <c r="H109" s="39">
        <v>1.8180555654636099</v>
      </c>
      <c r="I109" s="39">
        <v>0.48668502277972414</v>
      </c>
      <c r="J109" s="39">
        <v>5.9131809158936584</v>
      </c>
      <c r="K109" s="39">
        <v>27.150005185552821</v>
      </c>
      <c r="L109" s="39">
        <v>4.9820802123381011E-2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817</v>
      </c>
      <c r="G110" s="39">
        <v>1443.9373200731554</v>
      </c>
      <c r="H110" s="39"/>
      <c r="I110" s="39">
        <v>12.060212010000001</v>
      </c>
      <c r="J110" s="39">
        <v>206.27676001619375</v>
      </c>
      <c r="K110" s="39">
        <v>318.93371362918452</v>
      </c>
      <c r="L110" s="39">
        <v>2.412042402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4805.1069815923584</v>
      </c>
      <c r="G114" s="39">
        <v>438.62117950915882</v>
      </c>
      <c r="H114" s="39">
        <v>5.0689246714130869</v>
      </c>
      <c r="I114" s="39">
        <v>6.4137711578696788</v>
      </c>
      <c r="J114" s="39">
        <v>132.56283647618926</v>
      </c>
      <c r="K114" s="39">
        <v>199.76931853876877</v>
      </c>
      <c r="L114" s="39">
        <v>1.274479687644855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71154.94049363854</v>
      </c>
      <c r="G116" s="42">
        <f t="shared" ref="G116:P116" si="15">SUM(G88,G83,G75)</f>
        <v>129278.57933334363</v>
      </c>
      <c r="H116" s="42">
        <f t="shared" si="15"/>
        <v>15769.154344163491</v>
      </c>
      <c r="I116" s="42">
        <f t="shared" si="15"/>
        <v>31546.249098126787</v>
      </c>
      <c r="J116" s="42">
        <f t="shared" si="15"/>
        <v>179911.89088374894</v>
      </c>
      <c r="K116" s="42">
        <f t="shared" si="15"/>
        <v>45462.609137062624</v>
      </c>
      <c r="L116" s="42">
        <f t="shared" si="15"/>
        <v>533.11431710948136</v>
      </c>
      <c r="M116" s="42">
        <f t="shared" si="15"/>
        <v>1058.2957743311783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19798.470209851002</v>
      </c>
      <c r="G121" s="17">
        <f t="shared" si="17"/>
        <v>1526.6285899499997</v>
      </c>
      <c r="H121" s="17">
        <f t="shared" si="17"/>
        <v>871.90263803100004</v>
      </c>
      <c r="I121" s="17">
        <f t="shared" si="17"/>
        <v>65.645007960000001</v>
      </c>
      <c r="J121" s="17">
        <f t="shared" si="17"/>
        <v>583.38696254299998</v>
      </c>
      <c r="K121" s="17">
        <f t="shared" si="17"/>
        <v>1960.7517151360003</v>
      </c>
      <c r="L121" s="17">
        <f t="shared" si="17"/>
        <v>0</v>
      </c>
      <c r="M121" s="17">
        <f t="shared" si="17"/>
        <v>7.6032711800000001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119.37</v>
      </c>
      <c r="G122" s="39"/>
      <c r="H122" s="39"/>
      <c r="I122" s="39">
        <v>65.645007960000001</v>
      </c>
      <c r="J122" s="39"/>
      <c r="K122" s="39">
        <v>519.30639999999994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6210.0507408510002</v>
      </c>
      <c r="G123" s="39">
        <v>1526.6285899499997</v>
      </c>
      <c r="H123" s="39">
        <v>29.944511031000001</v>
      </c>
      <c r="I123" s="39"/>
      <c r="J123" s="39">
        <v>583.38696254299998</v>
      </c>
      <c r="K123" s="39">
        <v>1436.3443151360002</v>
      </c>
      <c r="L123" s="39"/>
      <c r="M123" s="39">
        <v>7.6032711800000001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13469.049469000001</v>
      </c>
      <c r="G124" s="39"/>
      <c r="H124" s="39"/>
      <c r="I124" s="39"/>
      <c r="J124" s="39"/>
      <c r="K124" s="39">
        <v>5.101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841.95812699999999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1187.8564551446398</v>
      </c>
      <c r="G128" s="17">
        <f t="shared" si="18"/>
        <v>1640.4888988440302</v>
      </c>
      <c r="H128" s="17">
        <f t="shared" si="18"/>
        <v>926.53123013142601</v>
      </c>
      <c r="I128" s="17">
        <f t="shared" si="18"/>
        <v>783.70499740000002</v>
      </c>
      <c r="J128" s="17">
        <f t="shared" si="18"/>
        <v>85464.916244952707</v>
      </c>
      <c r="K128" s="17">
        <f t="shared" si="18"/>
        <v>1832.3485112986125</v>
      </c>
      <c r="L128" s="17">
        <f t="shared" si="18"/>
        <v>0</v>
      </c>
      <c r="M128" s="17">
        <f t="shared" si="18"/>
        <v>7.5849207999999999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1.6399832000000001</v>
      </c>
      <c r="G129" s="39">
        <v>1.8449806</v>
      </c>
      <c r="H129" s="39">
        <v>15.784833799999999</v>
      </c>
      <c r="I129" s="39">
        <v>0.2049974</v>
      </c>
      <c r="J129" s="39">
        <v>943.19506640000009</v>
      </c>
      <c r="K129" s="39">
        <v>37.131392000000005</v>
      </c>
      <c r="L129" s="39"/>
      <c r="M129" s="39">
        <v>7.5849207999999999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461.81099999999998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51.095520042780002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391.55144799999999</v>
      </c>
      <c r="G134" s="39">
        <v>27.576659790000001</v>
      </c>
      <c r="H134" s="39">
        <v>16.26139281</v>
      </c>
      <c r="I134" s="39"/>
      <c r="J134" s="39">
        <v>63453.918568000001</v>
      </c>
      <c r="K134" s="39">
        <v>350.09699999999998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743.56950390185989</v>
      </c>
      <c r="G135" s="39">
        <v>1611.0672584540303</v>
      </c>
      <c r="H135" s="39">
        <v>570.06995299142602</v>
      </c>
      <c r="I135" s="39"/>
      <c r="J135" s="39">
        <v>21067.802610552702</v>
      </c>
      <c r="K135" s="39">
        <v>635.17611929861266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109.20821100000001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215.20683953</v>
      </c>
      <c r="I137" s="39">
        <v>783.5</v>
      </c>
      <c r="J137" s="39"/>
      <c r="K137" s="39">
        <v>348.13299999999998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7661.1503999699999</v>
      </c>
      <c r="G140" s="17">
        <f t="shared" si="19"/>
        <v>367.10014000000001</v>
      </c>
      <c r="H140" s="17">
        <f t="shared" si="19"/>
        <v>0</v>
      </c>
      <c r="I140" s="17">
        <f t="shared" si="19"/>
        <v>206.931286</v>
      </c>
      <c r="J140" s="17">
        <f t="shared" si="19"/>
        <v>49554.481</v>
      </c>
      <c r="K140" s="17">
        <f t="shared" si="19"/>
        <v>1532.0927145093324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93804.655021225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3364.2</v>
      </c>
      <c r="G141" s="39">
        <v>367.10014000000001</v>
      </c>
      <c r="H141" s="39"/>
      <c r="I141" s="39"/>
      <c r="J141" s="39">
        <v>44052.016799999998</v>
      </c>
      <c r="K141" s="39">
        <v>617.822</v>
      </c>
      <c r="L141" s="39"/>
      <c r="M141" s="39"/>
      <c r="N141" s="39"/>
      <c r="O141" s="39"/>
      <c r="P141" s="40">
        <v>93804.655021225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206.931286</v>
      </c>
      <c r="J142" s="39">
        <v>5502.4641999999994</v>
      </c>
      <c r="K142" s="39">
        <v>647.03588908253255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822.22400000000005</v>
      </c>
      <c r="G143" s="39"/>
      <c r="H143" s="39"/>
      <c r="I143" s="39"/>
      <c r="J143" s="39"/>
      <c r="K143" s="39">
        <v>156.03268950399999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3474.7263999699999</v>
      </c>
      <c r="G149" s="39"/>
      <c r="H149" s="39"/>
      <c r="I149" s="39"/>
      <c r="J149" s="39"/>
      <c r="K149" s="39">
        <v>111.20213592279998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5081.9716279725008</v>
      </c>
      <c r="G155" s="17">
        <f t="shared" si="21"/>
        <v>663.84141999999997</v>
      </c>
      <c r="H155" s="17">
        <f t="shared" si="21"/>
        <v>41.838299999999997</v>
      </c>
      <c r="I155" s="17">
        <f t="shared" si="21"/>
        <v>3.5861399999999999</v>
      </c>
      <c r="J155" s="17">
        <f t="shared" si="21"/>
        <v>179.30699999999999</v>
      </c>
      <c r="K155" s="17">
        <f t="shared" si="21"/>
        <v>1445.0726358788068</v>
      </c>
      <c r="L155" s="17">
        <f t="shared" si="21"/>
        <v>1627.0568000000001</v>
      </c>
      <c r="M155" s="17">
        <f t="shared" si="21"/>
        <v>1798.2167273733335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3464.9325779725004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298.75</v>
      </c>
      <c r="H157" s="39"/>
      <c r="I157" s="39"/>
      <c r="J157" s="39"/>
      <c r="K157" s="39"/>
      <c r="L157" s="39">
        <v>1627.0568000000001</v>
      </c>
      <c r="M157" s="39">
        <v>28.411520000000003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403.09975256331148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100.29808305518074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97.06488331815271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1185.862241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386.58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1429</v>
      </c>
      <c r="G164" s="39">
        <v>359.976</v>
      </c>
      <c r="H164" s="39">
        <v>41.838299999999997</v>
      </c>
      <c r="I164" s="39">
        <v>3.5861399999999999</v>
      </c>
      <c r="J164" s="39">
        <v>179.30699999999999</v>
      </c>
      <c r="K164" s="39">
        <v>130.66900000000001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188.03905</v>
      </c>
      <c r="G165" s="39">
        <v>5.1154200000000003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19.859884999999998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891.44399831549526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9153.9107800000002</v>
      </c>
      <c r="I173" s="17">
        <f t="shared" si="22"/>
        <v>4113.4779999999992</v>
      </c>
      <c r="J173" s="17">
        <f t="shared" si="22"/>
        <v>30.430199999999999</v>
      </c>
      <c r="K173" s="17">
        <f t="shared" si="22"/>
        <v>1999.9656689601306</v>
      </c>
      <c r="L173" s="17">
        <f t="shared" si="22"/>
        <v>838.73699999999997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807.36959999999976</v>
      </c>
      <c r="I174" s="39">
        <v>4036.847999999999</v>
      </c>
      <c r="J174" s="39"/>
      <c r="K174" s="39">
        <v>1800.5512039601306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656.14080000000001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1040.8924999999999</v>
      </c>
      <c r="I177" s="39"/>
      <c r="J177" s="39"/>
      <c r="K177" s="39">
        <v>3.3244670000000003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1331.2907229999998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373.47292400000003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66.371456999999992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3547.322052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376.94499999999999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16.424283000000003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31.347000000000001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444.03500000000003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231.654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0.4753</v>
      </c>
      <c r="I189" s="39">
        <v>76.63</v>
      </c>
      <c r="J189" s="39"/>
      <c r="K189" s="39">
        <v>33.950000000000003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0.24344099999999999</v>
      </c>
      <c r="I190" s="39"/>
      <c r="J190" s="39">
        <v>30.430199999999999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42.519399999999997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16.407299999999999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162.13999799999999</v>
      </c>
      <c r="L199" s="39">
        <v>838.73699999999997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3802.9197999999997</v>
      </c>
      <c r="G204" s="17">
        <f t="shared" ref="G204:P204" si="24">SUM(G205:G226)</f>
        <v>1901.4598999999998</v>
      </c>
      <c r="H204" s="17">
        <f t="shared" si="24"/>
        <v>23498.446469000002</v>
      </c>
      <c r="I204" s="17">
        <f t="shared" si="24"/>
        <v>0</v>
      </c>
      <c r="J204" s="17">
        <f t="shared" si="24"/>
        <v>17872.3347288</v>
      </c>
      <c r="K204" s="17">
        <f t="shared" si="24"/>
        <v>14474.005715971438</v>
      </c>
      <c r="L204" s="17">
        <f t="shared" si="24"/>
        <v>0</v>
      </c>
      <c r="M204" s="17">
        <f t="shared" si="24"/>
        <v>692.11527999999998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14.13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3592.4677999999999</v>
      </c>
      <c r="G206" s="39">
        <v>1796.2338999999999</v>
      </c>
      <c r="H206" s="39">
        <v>3592.4677999999999</v>
      </c>
      <c r="I206" s="39"/>
      <c r="J206" s="39">
        <v>9879.2864499999996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210.452</v>
      </c>
      <c r="G207" s="39">
        <v>105.226</v>
      </c>
      <c r="H207" s="39">
        <v>10.522600000000001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6624.2960010000006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2045.5389559999999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1105.6920010000001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3332.7782029999994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43.950657999999997</v>
      </c>
      <c r="I213" s="39"/>
      <c r="J213" s="39">
        <v>3.2117779999999998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1071.73333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11197.402655999998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48.746920000000003</v>
      </c>
      <c r="I216" s="39"/>
      <c r="J216" s="39"/>
      <c r="K216" s="39">
        <v>4.9269949131120008</v>
      </c>
      <c r="L216" s="39"/>
      <c r="M216" s="39">
        <v>82.43368000000001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1511.4110416402591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415.95710739699996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786.10476550652311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7989.8365008000001</v>
      </c>
      <c r="K222" s="39">
        <v>558.20315051454691</v>
      </c>
      <c r="L222" s="39"/>
      <c r="M222" s="39">
        <v>609.6816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5608.59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989714.56910987291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418797.600806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570916.96830387297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37532.368492938142</v>
      </c>
      <c r="G238" s="42">
        <f t="shared" ref="G238:P238" si="26">SUM(G228,G204,G173,G155,G140,G128,G121,G236)</f>
        <v>6099.5189487940297</v>
      </c>
      <c r="H238" s="42">
        <f t="shared" si="26"/>
        <v>34492.629417162425</v>
      </c>
      <c r="I238" s="42">
        <f t="shared" si="26"/>
        <v>5173.3454313599996</v>
      </c>
      <c r="J238" s="42">
        <f t="shared" si="26"/>
        <v>153684.85613629571</v>
      </c>
      <c r="K238" s="42">
        <f t="shared" si="26"/>
        <v>23244.236961754319</v>
      </c>
      <c r="L238" s="42">
        <f t="shared" si="26"/>
        <v>2465.7937999999999</v>
      </c>
      <c r="M238" s="42">
        <f t="shared" si="26"/>
        <v>2505.5201993533333</v>
      </c>
      <c r="N238" s="42">
        <f t="shared" si="26"/>
        <v>0</v>
      </c>
      <c r="O238" s="42">
        <f t="shared" si="26"/>
        <v>989714.56910987291</v>
      </c>
      <c r="P238" s="43">
        <f t="shared" si="26"/>
        <v>93804.655021225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13989.585488000001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650.17676299999994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13339.408725000001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156.931100002395</v>
      </c>
      <c r="I248" s="17">
        <f t="shared" si="29"/>
        <v>129.56805700087671</v>
      </c>
      <c r="J248" s="17">
        <f t="shared" si="29"/>
        <v>0</v>
      </c>
      <c r="K248" s="17">
        <f t="shared" si="29"/>
        <v>6.9218355450031384</v>
      </c>
      <c r="L248" s="17">
        <f t="shared" si="29"/>
        <v>9.7628629673087997E-2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4.5230000001980004</v>
      </c>
      <c r="I249" s="39">
        <v>4.8175328427929998</v>
      </c>
      <c r="J249" s="39"/>
      <c r="K249" s="39">
        <v>0.25712466165338504</v>
      </c>
      <c r="L249" s="39">
        <v>3.626595696648E-3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152.40810000219699</v>
      </c>
      <c r="I250" s="39">
        <v>124.75052415808371</v>
      </c>
      <c r="J250" s="39"/>
      <c r="K250" s="39">
        <v>6.6647108833497537</v>
      </c>
      <c r="L250" s="39">
        <v>9.4002033976439997E-2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6.2036197135000002</v>
      </c>
      <c r="I252" s="17">
        <f t="shared" si="30"/>
        <v>56.3326580144426</v>
      </c>
      <c r="J252" s="17">
        <f t="shared" si="30"/>
        <v>0</v>
      </c>
      <c r="K252" s="17">
        <f t="shared" si="30"/>
        <v>2.74443743430853</v>
      </c>
      <c r="L252" s="17">
        <f t="shared" si="30"/>
        <v>3.3499546452899999E-3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1.2126173764999999</v>
      </c>
      <c r="I254" s="39">
        <v>29.742593963841401</v>
      </c>
      <c r="J254" s="39"/>
      <c r="K254" s="39">
        <v>0.53711674074691007</v>
      </c>
      <c r="L254" s="39">
        <v>6.5481338331000003E-4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4.9910023370000003</v>
      </c>
      <c r="I255" s="39">
        <v>26.5900640506012</v>
      </c>
      <c r="J255" s="39"/>
      <c r="K255" s="39">
        <v>2.2073206935616199</v>
      </c>
      <c r="L255" s="39">
        <v>2.69514126198E-3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14285.459889999998</v>
      </c>
      <c r="I257" s="17">
        <f t="shared" si="31"/>
        <v>36.995694</v>
      </c>
      <c r="J257" s="17">
        <f t="shared" si="31"/>
        <v>0</v>
      </c>
      <c r="K257" s="17">
        <f t="shared" si="31"/>
        <v>3.3570000000000002E-3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14285.459889999998</v>
      </c>
      <c r="I258" s="39">
        <v>36.995694</v>
      </c>
      <c r="J258" s="39"/>
      <c r="K258" s="39">
        <v>3.3570000000000002E-3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8131.7468562614858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687.73941525737143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39.721381004114775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7404.2860599999995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2923.7062034485871</v>
      </c>
      <c r="I266" s="17">
        <f t="shared" si="33"/>
        <v>12759.289063725158</v>
      </c>
      <c r="J266" s="17">
        <f t="shared" si="33"/>
        <v>0</v>
      </c>
      <c r="K266" s="17">
        <f t="shared" si="33"/>
        <v>0.17055495323267927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1263.0531134485868</v>
      </c>
      <c r="I267" s="39">
        <v>5634.5135067251595</v>
      </c>
      <c r="J267" s="39"/>
      <c r="K267" s="39">
        <v>7.5205953232679271E-2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1660.65309</v>
      </c>
      <c r="I268" s="39">
        <v>7124.7755569999999</v>
      </c>
      <c r="J268" s="39"/>
      <c r="K268" s="39">
        <v>9.5349000000000017E-2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25504.047669425967</v>
      </c>
      <c r="I272" s="42">
        <f t="shared" si="34"/>
        <v>26971.770960740476</v>
      </c>
      <c r="J272" s="42">
        <f t="shared" si="34"/>
        <v>0</v>
      </c>
      <c r="K272" s="42">
        <f t="shared" si="34"/>
        <v>9.8401849325443482</v>
      </c>
      <c r="L272" s="42">
        <f t="shared" si="34"/>
        <v>0.100978584318378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94984.563134000011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8975.9120000000003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6166.6969989999989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13113.230691000001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3828.0507890000008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273.60000099999996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1837.8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15429.710999999999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40240.761653000009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5118.8000009999996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19090.766054000003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18341.502040000003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481.078014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268.18600000000004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48385.834030999991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7835.3728349999983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3239.8799999999992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13623.240001999995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2784.0000009999994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5182.0908789999985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4091.0000009999994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8126.691235000003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472.99108999999999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1484.7871499999997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1545.7808379999999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139011.20078500002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44.848053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28.551600000000001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14999.620755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7341.0496990000011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5825.0372690000013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866.80901199999994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672.33600000000013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108721.95959700002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510.98879999999997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2275.0040030000009</v>
      </c>
      <c r="M326" s="17">
        <f t="shared" si="41"/>
        <v>52.239999999999988</v>
      </c>
      <c r="N326" s="17">
        <f t="shared" si="41"/>
        <v>242103.76788249999</v>
      </c>
      <c r="O326" s="18">
        <f t="shared" si="41"/>
        <v>14588055.767031452</v>
      </c>
      <c r="P326" s="19">
        <f t="shared" si="41"/>
        <v>707.14230510000016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2271.2700040000009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13956357.363713205</v>
      </c>
      <c r="P328" s="24">
        <v>629.58627750000016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52.239999999999988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166915.80025301207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154155.08304715008</v>
      </c>
      <c r="P331" s="24">
        <v>77.556027599999993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310627.52001808595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239224.97085899999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3.7339990000000012</v>
      </c>
      <c r="M334" s="23"/>
      <c r="N334" s="23">
        <v>2878.7970234999998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14.449232</v>
      </c>
      <c r="G336" s="17">
        <f t="shared" ref="G336:P336" si="42">SUM(G337:G339)</f>
        <v>144.72017700000001</v>
      </c>
      <c r="H336" s="17">
        <f t="shared" si="42"/>
        <v>385.79155999999995</v>
      </c>
      <c r="I336" s="17">
        <f t="shared" si="42"/>
        <v>0</v>
      </c>
      <c r="J336" s="17">
        <f t="shared" si="42"/>
        <v>4426.1751770000001</v>
      </c>
      <c r="K336" s="17">
        <f t="shared" si="42"/>
        <v>0</v>
      </c>
      <c r="L336" s="17">
        <f t="shared" si="42"/>
        <v>0</v>
      </c>
      <c r="M336" s="17">
        <f t="shared" si="42"/>
        <v>330.79235399999999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14.449232</v>
      </c>
      <c r="G337" s="23">
        <v>1.243976</v>
      </c>
      <c r="H337" s="23"/>
      <c r="I337" s="23"/>
      <c r="J337" s="23">
        <v>34.209275000000005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143.476201</v>
      </c>
      <c r="H338" s="23">
        <v>385.79155999999995</v>
      </c>
      <c r="I338" s="23"/>
      <c r="J338" s="23">
        <v>4391.9659019999999</v>
      </c>
      <c r="K338" s="23"/>
      <c r="L338" s="23"/>
      <c r="M338" s="23">
        <v>330.79235399999999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14.449232</v>
      </c>
      <c r="G341" s="27">
        <f t="shared" ref="G341:P341" si="43">SUM(G326,G313,G294,G288,G277,G336)</f>
        <v>144.72017700000001</v>
      </c>
      <c r="H341" s="27">
        <f t="shared" si="43"/>
        <v>301858.15556400002</v>
      </c>
      <c r="I341" s="27">
        <f t="shared" si="43"/>
        <v>0</v>
      </c>
      <c r="J341" s="27">
        <f t="shared" si="43"/>
        <v>4426.1751770000001</v>
      </c>
      <c r="K341" s="27">
        <f t="shared" si="43"/>
        <v>0</v>
      </c>
      <c r="L341" s="27">
        <f t="shared" si="43"/>
        <v>2275.0040030000009</v>
      </c>
      <c r="M341" s="27">
        <f t="shared" si="43"/>
        <v>383.032354</v>
      </c>
      <c r="N341" s="27">
        <f t="shared" si="43"/>
        <v>242103.76788249999</v>
      </c>
      <c r="O341" s="27">
        <f t="shared" si="43"/>
        <v>14588055.767031452</v>
      </c>
      <c r="P341" s="28">
        <f t="shared" si="43"/>
        <v>707.14230510000016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327.40938900000009</v>
      </c>
      <c r="G346" s="17">
        <f t="shared" si="45"/>
        <v>187814.63131300002</v>
      </c>
      <c r="H346" s="17">
        <f t="shared" si="45"/>
        <v>20091.131008999997</v>
      </c>
      <c r="I346" s="17">
        <f t="shared" si="45"/>
        <v>2116.9974570000004</v>
      </c>
      <c r="J346" s="17">
        <f t="shared" si="45"/>
        <v>207017.917009</v>
      </c>
      <c r="K346" s="17">
        <f t="shared" si="45"/>
        <v>55344.013038000005</v>
      </c>
      <c r="L346" s="17">
        <f t="shared" si="45"/>
        <v>2080.0590430000002</v>
      </c>
      <c r="M346" s="17">
        <f t="shared" si="45"/>
        <v>3562.0209810000006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124.19798400000006</v>
      </c>
      <c r="G347" s="23">
        <v>82709.102342999991</v>
      </c>
      <c r="H347" s="23">
        <v>2620.7492430000002</v>
      </c>
      <c r="I347" s="23">
        <v>254.65943500000003</v>
      </c>
      <c r="J347" s="23">
        <v>43911.23694100001</v>
      </c>
      <c r="K347" s="23">
        <v>21012.083860000002</v>
      </c>
      <c r="L347" s="23">
        <v>493.62609800000001</v>
      </c>
      <c r="M347" s="23">
        <v>2152.2182640000005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46.903129000000014</v>
      </c>
      <c r="G348" s="23">
        <v>24484.557293000002</v>
      </c>
      <c r="H348" s="23">
        <v>2050.9236529999998</v>
      </c>
      <c r="I348" s="23">
        <v>99.467890999999995</v>
      </c>
      <c r="J348" s="23">
        <v>21000.688581000002</v>
      </c>
      <c r="K348" s="23">
        <v>7929.6972939999996</v>
      </c>
      <c r="L348" s="23">
        <v>181.51509199999998</v>
      </c>
      <c r="M348" s="23">
        <v>708.72291000000018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156.30827600000001</v>
      </c>
      <c r="G349" s="23">
        <v>80620.971677000023</v>
      </c>
      <c r="H349" s="23">
        <v>15419.458112999999</v>
      </c>
      <c r="I349" s="23">
        <v>1762.8701310000004</v>
      </c>
      <c r="J349" s="23">
        <v>142105.99148699999</v>
      </c>
      <c r="K349" s="23">
        <v>26402.231883999997</v>
      </c>
      <c r="L349" s="23">
        <v>1404.9178530000002</v>
      </c>
      <c r="M349" s="23">
        <v>701.07980699999996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40.239710000000002</v>
      </c>
      <c r="G351" s="17">
        <f t="shared" si="46"/>
        <v>26726.352829000003</v>
      </c>
      <c r="H351" s="17">
        <f t="shared" si="46"/>
        <v>2532.7748280000001</v>
      </c>
      <c r="I351" s="17">
        <f t="shared" si="46"/>
        <v>80.87162099999999</v>
      </c>
      <c r="J351" s="17">
        <f t="shared" si="46"/>
        <v>28209.171648999996</v>
      </c>
      <c r="K351" s="17">
        <f t="shared" si="46"/>
        <v>6801.6197300000003</v>
      </c>
      <c r="L351" s="17">
        <f t="shared" si="46"/>
        <v>181.89619999999999</v>
      </c>
      <c r="M351" s="17">
        <f t="shared" si="46"/>
        <v>28.520865999999998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17.852626999999998</v>
      </c>
      <c r="G352" s="23">
        <v>11872.214065000002</v>
      </c>
      <c r="H352" s="23">
        <v>637.51742400000001</v>
      </c>
      <c r="I352" s="23">
        <v>16.458673000000001</v>
      </c>
      <c r="J352" s="23">
        <v>12096.123917999999</v>
      </c>
      <c r="K352" s="23">
        <v>3017.5414390000001</v>
      </c>
      <c r="L352" s="23">
        <v>42.879579000000007</v>
      </c>
      <c r="M352" s="23">
        <v>13.022795999999998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4.6681229999999996</v>
      </c>
      <c r="G353" s="23">
        <v>3476.818111</v>
      </c>
      <c r="H353" s="23">
        <v>391.59191400000009</v>
      </c>
      <c r="I353" s="23">
        <v>9.1169119999999992</v>
      </c>
      <c r="J353" s="23">
        <v>3412.5734899999993</v>
      </c>
      <c r="K353" s="23">
        <v>789.60986700000012</v>
      </c>
      <c r="L353" s="23">
        <v>15.397773000000001</v>
      </c>
      <c r="M353" s="23">
        <v>4.3664330000000007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17.718959999999999</v>
      </c>
      <c r="G354" s="23">
        <v>11377.320652999999</v>
      </c>
      <c r="H354" s="23">
        <v>1503.6654899999999</v>
      </c>
      <c r="I354" s="23">
        <v>55.296035999999994</v>
      </c>
      <c r="J354" s="23">
        <v>12700.474241</v>
      </c>
      <c r="K354" s="23">
        <v>2994.4684239999997</v>
      </c>
      <c r="L354" s="23">
        <v>123.61884799999999</v>
      </c>
      <c r="M354" s="23">
        <v>11.131636999999998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116.009057</v>
      </c>
      <c r="G356" s="17">
        <f t="shared" si="47"/>
        <v>157633.29178600002</v>
      </c>
      <c r="H356" s="17">
        <f t="shared" si="47"/>
        <v>4358.46371</v>
      </c>
      <c r="I356" s="17">
        <f t="shared" si="47"/>
        <v>1127.5634269999998</v>
      </c>
      <c r="J356" s="17">
        <f t="shared" si="47"/>
        <v>37950.451674999989</v>
      </c>
      <c r="K356" s="17">
        <f t="shared" si="47"/>
        <v>19780.635135</v>
      </c>
      <c r="L356" s="17">
        <f t="shared" si="47"/>
        <v>464.89219900000006</v>
      </c>
      <c r="M356" s="17">
        <f t="shared" si="47"/>
        <v>123.07371200000001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73.504949999999994</v>
      </c>
      <c r="G357" s="23">
        <v>96551.789305000013</v>
      </c>
      <c r="H357" s="23">
        <v>2065.0335889999997</v>
      </c>
      <c r="I357" s="23">
        <v>606.56778999999995</v>
      </c>
      <c r="J357" s="23">
        <v>22396.913020999997</v>
      </c>
      <c r="K357" s="23">
        <v>12440.470525000001</v>
      </c>
      <c r="L357" s="23">
        <v>310.79355700000008</v>
      </c>
      <c r="M357" s="23">
        <v>83.234262000000001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21.905916000000001</v>
      </c>
      <c r="G358" s="23">
        <v>29064.923763000003</v>
      </c>
      <c r="H358" s="23">
        <v>723.55068800000015</v>
      </c>
      <c r="I358" s="23">
        <v>188.42468399999998</v>
      </c>
      <c r="J358" s="23">
        <v>6595.6828819999992</v>
      </c>
      <c r="K358" s="23">
        <v>3707.3887669999999</v>
      </c>
      <c r="L358" s="23">
        <v>106.73702200000001</v>
      </c>
      <c r="M358" s="23">
        <v>23.472692000000006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20.598191</v>
      </c>
      <c r="G359" s="23">
        <v>32016.578717999993</v>
      </c>
      <c r="H359" s="23">
        <v>1569.8794330000001</v>
      </c>
      <c r="I359" s="23">
        <v>332.57095299999992</v>
      </c>
      <c r="J359" s="23">
        <v>8957.8557719999972</v>
      </c>
      <c r="K359" s="23">
        <v>3632.7758429999994</v>
      </c>
      <c r="L359" s="23">
        <v>47.361619999999981</v>
      </c>
      <c r="M359" s="23">
        <v>16.366758000000001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1.4426129999999999</v>
      </c>
      <c r="G361" s="17">
        <v>1358.5873730000001</v>
      </c>
      <c r="H361" s="17">
        <v>9424.8370879999984</v>
      </c>
      <c r="I361" s="17">
        <v>104.69807399999999</v>
      </c>
      <c r="J361" s="17">
        <v>16319.589587000002</v>
      </c>
      <c r="K361" s="17">
        <v>253.50854200000001</v>
      </c>
      <c r="L361" s="17">
        <v>4.2765149999999998</v>
      </c>
      <c r="M361" s="17">
        <v>4.2765149999999998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10.903313000000001</v>
      </c>
      <c r="G363" s="17">
        <f t="shared" si="48"/>
        <v>3324.898193</v>
      </c>
      <c r="H363" s="17">
        <f t="shared" si="48"/>
        <v>8025.0305549999994</v>
      </c>
      <c r="I363" s="17">
        <f t="shared" si="48"/>
        <v>2007.267218</v>
      </c>
      <c r="J363" s="17">
        <f t="shared" si="48"/>
        <v>121259.38690700001</v>
      </c>
      <c r="K363" s="17">
        <f t="shared" si="48"/>
        <v>1828.0359380000002</v>
      </c>
      <c r="L363" s="17">
        <f t="shared" si="48"/>
        <v>36.054059000000002</v>
      </c>
      <c r="M363" s="17">
        <f t="shared" si="48"/>
        <v>36.054059000000002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2.5367309999999996</v>
      </c>
      <c r="G364" s="23">
        <v>1445.6455600000004</v>
      </c>
      <c r="H364" s="23">
        <v>1771.2079860000003</v>
      </c>
      <c r="I364" s="23">
        <v>446.60752700000006</v>
      </c>
      <c r="J364" s="23">
        <v>52509.276220000007</v>
      </c>
      <c r="K364" s="23">
        <v>425.27281400000004</v>
      </c>
      <c r="L364" s="23">
        <v>7.9096260000000012</v>
      </c>
      <c r="M364" s="23">
        <v>7.9096260000000012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0.78379299999999985</v>
      </c>
      <c r="G365" s="23">
        <v>389.64282000000003</v>
      </c>
      <c r="H365" s="23">
        <v>681.73245499999985</v>
      </c>
      <c r="I365" s="23">
        <v>186.72915200000006</v>
      </c>
      <c r="J365" s="23">
        <v>13723.317563999999</v>
      </c>
      <c r="K365" s="23">
        <v>131.44876500000001</v>
      </c>
      <c r="L365" s="23">
        <v>3.1800690000000005</v>
      </c>
      <c r="M365" s="23">
        <v>3.1800690000000005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7.5827890000000018</v>
      </c>
      <c r="G366" s="23">
        <v>1489.6098129999996</v>
      </c>
      <c r="H366" s="23">
        <v>5572.0901139999987</v>
      </c>
      <c r="I366" s="23">
        <v>1373.930539</v>
      </c>
      <c r="J366" s="23">
        <v>55026.793123000003</v>
      </c>
      <c r="K366" s="23">
        <v>1271.3143590000002</v>
      </c>
      <c r="L366" s="23">
        <v>24.964364</v>
      </c>
      <c r="M366" s="23">
        <v>24.964364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5022.5572780000002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496.0040820000001</v>
      </c>
      <c r="G374" s="27">
        <f t="shared" ref="G374:P374" si="49">SUM(G372,G370,G368,G363,G361,G356,G351,G346)</f>
        <v>376857.76149400003</v>
      </c>
      <c r="H374" s="27">
        <f t="shared" si="49"/>
        <v>49454.794467999993</v>
      </c>
      <c r="I374" s="27">
        <f t="shared" si="49"/>
        <v>5437.3977969999996</v>
      </c>
      <c r="J374" s="27">
        <f t="shared" si="49"/>
        <v>410756.51682699996</v>
      </c>
      <c r="K374" s="27">
        <f t="shared" si="49"/>
        <v>84007.812383000011</v>
      </c>
      <c r="L374" s="27">
        <f t="shared" si="49"/>
        <v>2767.1780160000003</v>
      </c>
      <c r="M374" s="27">
        <f t="shared" si="49"/>
        <v>3753.9461330000004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196.55191299999996</v>
      </c>
      <c r="G379" s="17">
        <v>4077.7051839999995</v>
      </c>
      <c r="H379" s="17">
        <v>104.46434599999999</v>
      </c>
      <c r="I379" s="17">
        <v>14.606236999999998</v>
      </c>
      <c r="J379" s="17">
        <v>1137.612138</v>
      </c>
      <c r="K379" s="17">
        <v>554.43511200000012</v>
      </c>
      <c r="L379" s="17">
        <v>15.532477000000004</v>
      </c>
      <c r="M379" s="17">
        <v>0.81770600000000004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168.82574499999996</v>
      </c>
      <c r="G381" s="17">
        <f t="shared" si="51"/>
        <v>4423.2343370000008</v>
      </c>
      <c r="H381" s="17">
        <f t="shared" si="51"/>
        <v>392.51984499999998</v>
      </c>
      <c r="I381" s="17">
        <f t="shared" si="51"/>
        <v>15.098087000000001</v>
      </c>
      <c r="J381" s="17">
        <f t="shared" si="51"/>
        <v>903.21770000000038</v>
      </c>
      <c r="K381" s="17">
        <f t="shared" si="51"/>
        <v>269.590217</v>
      </c>
      <c r="L381" s="17">
        <f t="shared" si="51"/>
        <v>2.0259039999999997</v>
      </c>
      <c r="M381" s="17">
        <f t="shared" si="51"/>
        <v>0.59088900000000011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5.8503910000000001</v>
      </c>
      <c r="G382" s="23">
        <v>153.280112</v>
      </c>
      <c r="H382" s="23">
        <v>13.602152000000002</v>
      </c>
      <c r="I382" s="23">
        <v>0.52319799999999994</v>
      </c>
      <c r="J382" s="23">
        <v>31.299562999999996</v>
      </c>
      <c r="K382" s="23">
        <v>9.3422170000000015</v>
      </c>
      <c r="L382" s="23">
        <v>7.0204000000000003E-2</v>
      </c>
      <c r="M382" s="23">
        <v>2.0478000000000003E-2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162.97535399999995</v>
      </c>
      <c r="G384" s="23">
        <v>4269.9542250000004</v>
      </c>
      <c r="H384" s="23">
        <v>378.91769299999999</v>
      </c>
      <c r="I384" s="23">
        <v>14.574889000000001</v>
      </c>
      <c r="J384" s="23">
        <v>871.91813700000034</v>
      </c>
      <c r="K384" s="23">
        <v>260.24799999999999</v>
      </c>
      <c r="L384" s="23">
        <v>1.9556999999999998</v>
      </c>
      <c r="M384" s="23">
        <v>0.57041100000000011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223666.03615499995</v>
      </c>
      <c r="G392" s="17">
        <f t="shared" si="53"/>
        <v>652995.16923799994</v>
      </c>
      <c r="H392" s="17">
        <f t="shared" si="53"/>
        <v>17269.581181999998</v>
      </c>
      <c r="I392" s="17">
        <f t="shared" si="53"/>
        <v>2894.9303620000005</v>
      </c>
      <c r="J392" s="17">
        <f t="shared" si="53"/>
        <v>37790.118355999999</v>
      </c>
      <c r="K392" s="17">
        <f t="shared" si="53"/>
        <v>31953.909466999998</v>
      </c>
      <c r="L392" s="17">
        <f t="shared" si="53"/>
        <v>827.12295799999993</v>
      </c>
      <c r="M392" s="17">
        <f t="shared" si="53"/>
        <v>70.077127000000004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5692.9212190000007</v>
      </c>
      <c r="G393" s="23">
        <v>37621.505700000002</v>
      </c>
      <c r="H393" s="23">
        <v>2038.2582599999998</v>
      </c>
      <c r="I393" s="23">
        <v>307.44184100000007</v>
      </c>
      <c r="J393" s="23">
        <v>4271.966023</v>
      </c>
      <c r="K393" s="23">
        <v>3277.8890000000001</v>
      </c>
      <c r="L393" s="23">
        <v>87.840523000000005</v>
      </c>
      <c r="M393" s="23">
        <v>7.1852219999999996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777.00636400000008</v>
      </c>
      <c r="G394" s="23">
        <v>16881.844089999995</v>
      </c>
      <c r="H394" s="23">
        <v>759.66792099999986</v>
      </c>
      <c r="I394" s="23">
        <v>117.211406</v>
      </c>
      <c r="J394" s="23">
        <v>1723.6138679999999</v>
      </c>
      <c r="K394" s="23">
        <v>1240.7664900000002</v>
      </c>
      <c r="L394" s="23">
        <v>33.488973000000001</v>
      </c>
      <c r="M394" s="23">
        <v>2.7195229999999997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217196.10857199994</v>
      </c>
      <c r="G395" s="23">
        <v>598491.81944799994</v>
      </c>
      <c r="H395" s="23">
        <v>14471.655000999999</v>
      </c>
      <c r="I395" s="23">
        <v>2470.2771150000003</v>
      </c>
      <c r="J395" s="23">
        <v>31794.538465000001</v>
      </c>
      <c r="K395" s="23">
        <v>27435.253976999997</v>
      </c>
      <c r="L395" s="23">
        <v>705.79346199999986</v>
      </c>
      <c r="M395" s="23">
        <v>60.172382000000006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4291.7926310473385</v>
      </c>
      <c r="G397" s="17">
        <f t="shared" si="54"/>
        <v>74966.710673055626</v>
      </c>
      <c r="H397" s="17">
        <f t="shared" si="54"/>
        <v>2320.7077457195446</v>
      </c>
      <c r="I397" s="17">
        <f t="shared" si="54"/>
        <v>129.29131806601936</v>
      </c>
      <c r="J397" s="17">
        <f t="shared" si="54"/>
        <v>22960.321164089339</v>
      </c>
      <c r="K397" s="17">
        <f t="shared" si="54"/>
        <v>16091.743707538435</v>
      </c>
      <c r="L397" s="17">
        <f t="shared" si="54"/>
        <v>437.30399848346093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207.99498883969881</v>
      </c>
      <c r="G398" s="23">
        <v>3200.7482732775861</v>
      </c>
      <c r="H398" s="23">
        <v>343.11408861744201</v>
      </c>
      <c r="I398" s="23">
        <v>52.989192385316471</v>
      </c>
      <c r="J398" s="23">
        <v>2878.4845192116195</v>
      </c>
      <c r="K398" s="23">
        <v>779.91819773027987</v>
      </c>
      <c r="L398" s="23">
        <v>21.195676954874859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299.99520798035837</v>
      </c>
      <c r="G399" s="23">
        <v>4992.4093452280149</v>
      </c>
      <c r="H399" s="23">
        <v>473.68482473984722</v>
      </c>
      <c r="I399" s="23">
        <v>76.302125680702886</v>
      </c>
      <c r="J399" s="23">
        <v>3295.3677565816288</v>
      </c>
      <c r="K399" s="23">
        <v>1123.1306981772232</v>
      </c>
      <c r="L399" s="23">
        <v>30.520850272958167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720.88260700330238</v>
      </c>
      <c r="G400" s="23">
        <v>12625.022320524464</v>
      </c>
      <c r="H400" s="23">
        <v>450.37833390465687</v>
      </c>
      <c r="I400" s="23">
        <v>0</v>
      </c>
      <c r="J400" s="23">
        <v>8132.4483203506124</v>
      </c>
      <c r="K400" s="23">
        <v>2702.8420788871313</v>
      </c>
      <c r="L400" s="23">
        <v>73.46136842347839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3062.9198272239792</v>
      </c>
      <c r="G401" s="23">
        <v>54148.53073402556</v>
      </c>
      <c r="H401" s="23">
        <v>1053.5304984575985</v>
      </c>
      <c r="I401" s="23">
        <v>0</v>
      </c>
      <c r="J401" s="23">
        <v>8654.0205679454775</v>
      </c>
      <c r="K401" s="23">
        <v>11485.852732743801</v>
      </c>
      <c r="L401" s="23">
        <v>312.12610283214951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4662.4219990000001</v>
      </c>
      <c r="G403" s="17">
        <v>66056.70453599999</v>
      </c>
      <c r="H403" s="17">
        <v>6385.8090510000002</v>
      </c>
      <c r="I403" s="17">
        <v>156.74003299999995</v>
      </c>
      <c r="J403" s="17">
        <v>22523.606804999999</v>
      </c>
      <c r="K403" s="17">
        <v>7366.6267609999995</v>
      </c>
      <c r="L403" s="17">
        <v>319.11596299999997</v>
      </c>
      <c r="M403" s="17">
        <v>18.344330000000006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27.134007</v>
      </c>
      <c r="G405" s="17">
        <v>257.87605799999994</v>
      </c>
      <c r="H405" s="17">
        <v>218.39669599999993</v>
      </c>
      <c r="I405" s="17">
        <v>15.397943999999997</v>
      </c>
      <c r="J405" s="17">
        <v>936.60287100000016</v>
      </c>
      <c r="K405" s="17">
        <v>42.918820000000004</v>
      </c>
      <c r="L405" s="17">
        <v>1.729703</v>
      </c>
      <c r="M405" s="17">
        <v>0.103378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21.002291999999994</v>
      </c>
      <c r="G407" s="17">
        <v>26675.576797999998</v>
      </c>
      <c r="H407" s="17">
        <v>2498.304693000001</v>
      </c>
      <c r="I407" s="17">
        <v>61.344822999999998</v>
      </c>
      <c r="J407" s="17">
        <v>9145.6587829999971</v>
      </c>
      <c r="K407" s="17">
        <v>3318.3613940000005</v>
      </c>
      <c r="L407" s="17">
        <v>142.75277099999997</v>
      </c>
      <c r="M407" s="17">
        <v>8.4009030000000031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233033.76474204729</v>
      </c>
      <c r="G413" s="27">
        <f t="shared" ref="G413:P413" si="55">SUM(G411,G409,G407,G405,G403,G397,G392,G386,G381,G379)</f>
        <v>829452.97682405554</v>
      </c>
      <c r="H413" s="27">
        <f t="shared" si="55"/>
        <v>29189.783558719544</v>
      </c>
      <c r="I413" s="27">
        <f t="shared" si="55"/>
        <v>3287.4088040660195</v>
      </c>
      <c r="J413" s="27">
        <f t="shared" si="55"/>
        <v>95397.137817089315</v>
      </c>
      <c r="K413" s="27">
        <f t="shared" si="55"/>
        <v>59597.585478538429</v>
      </c>
      <c r="L413" s="27">
        <f t="shared" si="55"/>
        <v>1745.583774483461</v>
      </c>
      <c r="M413" s="27">
        <f t="shared" si="55"/>
        <v>98.334333000000015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4124.7062233118586</v>
      </c>
      <c r="G418" s="17">
        <f t="shared" ref="G418:P418" si="57">SUM(G419:G427)</f>
        <v>4247.3195853524585</v>
      </c>
      <c r="H418" s="17">
        <f t="shared" si="57"/>
        <v>212.88122952260014</v>
      </c>
      <c r="I418" s="17">
        <f t="shared" si="57"/>
        <v>24.672225278397971</v>
      </c>
      <c r="J418" s="17">
        <f t="shared" si="57"/>
        <v>1914.7161152199919</v>
      </c>
      <c r="K418" s="17">
        <f t="shared" si="57"/>
        <v>1660.2174084841306</v>
      </c>
      <c r="L418" s="17">
        <f t="shared" si="57"/>
        <v>166.08311268234911</v>
      </c>
      <c r="M418" s="17">
        <f t="shared" si="57"/>
        <v>14.746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89.13435449993122</v>
      </c>
      <c r="G419" s="23">
        <v>1248.4145240460159</v>
      </c>
      <c r="H419" s="23">
        <v>20.190192979627959</v>
      </c>
      <c r="I419" s="23">
        <v>0.47145780662567138</v>
      </c>
      <c r="J419" s="23">
        <v>184.10024968324925</v>
      </c>
      <c r="K419" s="23">
        <v>1004.9898978662808</v>
      </c>
      <c r="L419" s="23">
        <v>95.976132606625683</v>
      </c>
      <c r="M419" s="23">
        <v>14.746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5.255386082296118</v>
      </c>
      <c r="G420" s="23">
        <v>31.864734240474125</v>
      </c>
      <c r="H420" s="23">
        <v>26.834477629470666</v>
      </c>
      <c r="I420" s="23">
        <v>0.23185139592412798</v>
      </c>
      <c r="J420" s="23">
        <v>9.0671644423996156</v>
      </c>
      <c r="K420" s="23">
        <v>60.658164154706256</v>
      </c>
      <c r="L420" s="23">
        <v>5.0732913959241275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3720.1348887999998</v>
      </c>
      <c r="G421" s="23">
        <v>2807.3395443999998</v>
      </c>
      <c r="H421" s="23">
        <v>133.12929919999999</v>
      </c>
      <c r="I421" s="23"/>
      <c r="J421" s="23">
        <v>733.94298160000005</v>
      </c>
      <c r="K421" s="23">
        <v>269.16099999999994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126.79328871561225</v>
      </c>
      <c r="G422" s="23"/>
      <c r="H422" s="23"/>
      <c r="I422" s="23">
        <v>1.66770407587624</v>
      </c>
      <c r="J422" s="23"/>
      <c r="K422" s="23">
        <v>322.479556</v>
      </c>
      <c r="L422" s="23">
        <v>0.16677080699999999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183.374436</v>
      </c>
      <c r="G423" s="23">
        <v>158.20717500000001</v>
      </c>
      <c r="H423" s="23">
        <v>30.806906999999999</v>
      </c>
      <c r="I423" s="23">
        <v>6.1498000000000008</v>
      </c>
      <c r="J423" s="23">
        <v>980.88448499999993</v>
      </c>
      <c r="K423" s="23"/>
      <c r="L423" s="23">
        <v>64.835960999999998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1.3869214019873399E-2</v>
      </c>
      <c r="G424" s="23">
        <v>1.4936076659690425</v>
      </c>
      <c r="H424" s="23">
        <v>1.9203527135015155</v>
      </c>
      <c r="I424" s="23">
        <v>16.151411999971931</v>
      </c>
      <c r="J424" s="23">
        <v>6.7212344943431201</v>
      </c>
      <c r="K424" s="23">
        <v>2.9287904631437884</v>
      </c>
      <c r="L424" s="23">
        <v>3.0956872799293003E-2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12.257736999999999</v>
      </c>
      <c r="H429" s="17">
        <f t="shared" si="58"/>
        <v>4238.4065290000017</v>
      </c>
      <c r="I429" s="17">
        <f t="shared" si="58"/>
        <v>423840.65258300013</v>
      </c>
      <c r="J429" s="17">
        <f t="shared" si="58"/>
        <v>226.38105099999999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12.257736999999999</v>
      </c>
      <c r="H430" s="35">
        <v>3839.1695640000016</v>
      </c>
      <c r="I430" s="35">
        <v>383916.95626400009</v>
      </c>
      <c r="J430" s="35">
        <v>226.38105099999999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399.23696500000011</v>
      </c>
      <c r="I431" s="23">
        <v>39923.696319000024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1966.361607</v>
      </c>
      <c r="G434" s="17">
        <v>51642.865366999999</v>
      </c>
      <c r="H434" s="17">
        <v>10349.271618999999</v>
      </c>
      <c r="I434" s="17">
        <v>12052.160438999999</v>
      </c>
      <c r="J434" s="17">
        <v>650762.19930700003</v>
      </c>
      <c r="K434" s="17"/>
      <c r="L434" s="17">
        <v>1086.6746070000002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10.451772000000002</v>
      </c>
      <c r="G436" s="17">
        <f t="shared" si="59"/>
        <v>76.30720500000001</v>
      </c>
      <c r="H436" s="17">
        <f t="shared" si="59"/>
        <v>1.2024180000000004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10.451772000000002</v>
      </c>
      <c r="G437" s="23">
        <v>76.30720500000001</v>
      </c>
      <c r="H437" s="23">
        <v>1.2024180000000004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16.945764</v>
      </c>
      <c r="H440" s="17">
        <f t="shared" si="60"/>
        <v>118.46376752499999</v>
      </c>
      <c r="I440" s="17">
        <f t="shared" si="60"/>
        <v>107785.19523781248</v>
      </c>
      <c r="J440" s="17">
        <f t="shared" si="60"/>
        <v>312.88404099999997</v>
      </c>
      <c r="K440" s="17">
        <f t="shared" si="60"/>
        <v>0</v>
      </c>
      <c r="L440" s="17">
        <f t="shared" si="60"/>
        <v>4573.2053399999995</v>
      </c>
      <c r="M440" s="17">
        <f t="shared" si="60"/>
        <v>2666.1994070000001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2.9777900000000002</v>
      </c>
      <c r="H441" s="23">
        <v>23.819401524999996</v>
      </c>
      <c r="I441" s="23">
        <v>52319.044967812501</v>
      </c>
      <c r="J441" s="23">
        <v>54.995130999999994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11.271324</v>
      </c>
      <c r="H442" s="23">
        <v>72.909962000000007</v>
      </c>
      <c r="I442" s="23">
        <v>37017.44417699999</v>
      </c>
      <c r="J442" s="23">
        <v>208.086038</v>
      </c>
      <c r="K442" s="23"/>
      <c r="L442" s="23">
        <v>3485.3950199999995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21.734403999999998</v>
      </c>
      <c r="I443" s="23">
        <v>31.514884999999996</v>
      </c>
      <c r="J443" s="23"/>
      <c r="K443" s="23"/>
      <c r="L443" s="23"/>
      <c r="M443" s="23">
        <v>2.6061860000000006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18130.171999999999</v>
      </c>
      <c r="J444" s="23"/>
      <c r="K444" s="23"/>
      <c r="L444" s="23">
        <v>1087.81032</v>
      </c>
      <c r="M444" s="23">
        <v>1087.81032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2.6966499999999995</v>
      </c>
      <c r="H445" s="23"/>
      <c r="I445" s="23">
        <v>287.01920799999999</v>
      </c>
      <c r="J445" s="23">
        <v>49.802872000000001</v>
      </c>
      <c r="K445" s="23"/>
      <c r="L445" s="23"/>
      <c r="M445" s="23">
        <v>85.781429000000017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1490.0014720000001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6101.5196023118588</v>
      </c>
      <c r="G449" s="27">
        <f t="shared" ref="G449:P449" si="61">SUM(G440,G436,G434,G429,G418)</f>
        <v>55995.695658352459</v>
      </c>
      <c r="H449" s="27">
        <f t="shared" si="61"/>
        <v>14920.225563047601</v>
      </c>
      <c r="I449" s="27">
        <f t="shared" si="61"/>
        <v>543702.68048509106</v>
      </c>
      <c r="J449" s="27">
        <f t="shared" si="61"/>
        <v>653216.18051422003</v>
      </c>
      <c r="K449" s="27">
        <f t="shared" si="61"/>
        <v>1660.2174084841306</v>
      </c>
      <c r="L449" s="27">
        <f t="shared" si="61"/>
        <v>5825.9630596823481</v>
      </c>
      <c r="M449" s="27">
        <f t="shared" si="61"/>
        <v>2680.9454070000002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70333.948162000001</v>
      </c>
      <c r="H454" s="17">
        <f t="shared" si="63"/>
        <v>37160.599434000003</v>
      </c>
      <c r="I454" s="17">
        <f t="shared" si="63"/>
        <v>19896.918290000001</v>
      </c>
      <c r="J454" s="17">
        <f t="shared" si="63"/>
        <v>0</v>
      </c>
      <c r="K454" s="17">
        <f t="shared" si="63"/>
        <v>554.93118299999992</v>
      </c>
      <c r="L454" s="17">
        <f t="shared" si="63"/>
        <v>19723.422856000005</v>
      </c>
      <c r="M454" s="17">
        <f t="shared" si="63"/>
        <v>236420.36841399997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12091.480723000001</v>
      </c>
      <c r="H455" s="23"/>
      <c r="I455" s="23"/>
      <c r="J455" s="23"/>
      <c r="K455" s="23">
        <v>164.69823299999999</v>
      </c>
      <c r="L455" s="23">
        <v>7518.6145590000006</v>
      </c>
      <c r="M455" s="23">
        <v>24067.430272000001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39814.596070000007</v>
      </c>
      <c r="H456" s="23">
        <v>27015.237624000005</v>
      </c>
      <c r="I456" s="23"/>
      <c r="J456" s="23"/>
      <c r="K456" s="23">
        <v>308.43940799999996</v>
      </c>
      <c r="L456" s="23">
        <v>8726.1133940000036</v>
      </c>
      <c r="M456" s="23">
        <v>167530.64553499996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910.92724199999986</v>
      </c>
      <c r="H457" s="23"/>
      <c r="I457" s="23">
        <v>19896.918290000001</v>
      </c>
      <c r="J457" s="23"/>
      <c r="K457" s="23">
        <v>13.415194999999999</v>
      </c>
      <c r="L457" s="23">
        <v>143.20130700000001</v>
      </c>
      <c r="M457" s="23">
        <v>993.96225000000015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2593.524778</v>
      </c>
      <c r="H458" s="23"/>
      <c r="I458" s="23"/>
      <c r="J458" s="23"/>
      <c r="K458" s="23">
        <v>34.135817999999993</v>
      </c>
      <c r="L458" s="23">
        <v>584.51502199999993</v>
      </c>
      <c r="M458" s="23">
        <v>4678.4201049999992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14923.419349</v>
      </c>
      <c r="H459" s="23">
        <v>10145.361809999999</v>
      </c>
      <c r="I459" s="23"/>
      <c r="J459" s="23"/>
      <c r="K459" s="23">
        <v>34.242529000000012</v>
      </c>
      <c r="L459" s="23">
        <v>2750.9785739999988</v>
      </c>
      <c r="M459" s="23">
        <v>39149.910251999994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74.355061000000006</v>
      </c>
      <c r="G470" s="17">
        <f t="shared" si="65"/>
        <v>342.03327400000001</v>
      </c>
      <c r="H470" s="17">
        <f t="shared" si="65"/>
        <v>74.355061000000006</v>
      </c>
      <c r="I470" s="17">
        <f t="shared" si="65"/>
        <v>401.51731899999993</v>
      </c>
      <c r="J470" s="17">
        <f t="shared" si="65"/>
        <v>9918.9649579999987</v>
      </c>
      <c r="K470" s="17">
        <f t="shared" si="65"/>
        <v>0</v>
      </c>
      <c r="L470" s="17">
        <f t="shared" si="65"/>
        <v>10.40971</v>
      </c>
      <c r="M470" s="17">
        <f t="shared" si="65"/>
        <v>356.90428500000007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74.355061000000006</v>
      </c>
      <c r="G475" s="23">
        <v>342.03327400000001</v>
      </c>
      <c r="H475" s="23">
        <v>74.355061000000006</v>
      </c>
      <c r="I475" s="23">
        <v>401.51731899999993</v>
      </c>
      <c r="J475" s="23">
        <v>9918.9649579999987</v>
      </c>
      <c r="K475" s="23"/>
      <c r="L475" s="23">
        <v>10.40971</v>
      </c>
      <c r="M475" s="23">
        <v>356.90428500000007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623576.93460399983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92767.317468999987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314953.1409869999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150721.21195200001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15025.186178999998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9444.5561160000016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351.94644999999997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29152.174407999999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5723.8703599999999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5437.530683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254042.29740400001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33436.810555999989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14564.028353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146061.05514300001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35102.557835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11078.970066000003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2316.8974830000006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1261.5437240000003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2044.2680029999995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1013.7766070000001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1799.6211479999997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5200.0295450000003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162.73894100000001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53.854326999999998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53.854326999999998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7056.6970590000028</v>
      </c>
      <c r="H520" s="17">
        <f t="shared" si="70"/>
        <v>69018.769195000015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6543.8801199999989</v>
      </c>
      <c r="M520" s="17">
        <f t="shared" si="70"/>
        <v>206068.84263599999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7056.6970590000028</v>
      </c>
      <c r="H524" s="23">
        <v>69018.769195000015</v>
      </c>
      <c r="I524" s="23"/>
      <c r="J524" s="23"/>
      <c r="K524" s="23"/>
      <c r="L524" s="23">
        <v>6543.8801199999989</v>
      </c>
      <c r="M524" s="23">
        <v>206068.84263599999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74.355061000000006</v>
      </c>
      <c r="G526" s="27">
        <f t="shared" ref="G526:P526" si="71">SUM(G520,G514,G497,G477,G470,G462,G454)</f>
        <v>77732.678495</v>
      </c>
      <c r="H526" s="27">
        <f t="shared" si="71"/>
        <v>106253.72369000001</v>
      </c>
      <c r="I526" s="27">
        <f t="shared" si="71"/>
        <v>897917.66761699994</v>
      </c>
      <c r="J526" s="27">
        <f t="shared" si="71"/>
        <v>9918.9649579999987</v>
      </c>
      <c r="K526" s="27">
        <f t="shared" si="71"/>
        <v>608.78550999999993</v>
      </c>
      <c r="L526" s="27">
        <f t="shared" si="71"/>
        <v>26277.712686000003</v>
      </c>
      <c r="M526" s="27">
        <f t="shared" si="71"/>
        <v>442846.11533499998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1070.6911299999997</v>
      </c>
      <c r="G557" s="17">
        <f t="shared" si="75"/>
        <v>5382.1234899999981</v>
      </c>
      <c r="H557" s="17">
        <f t="shared" si="75"/>
        <v>14307.078940000005</v>
      </c>
      <c r="I557" s="17">
        <f t="shared" si="75"/>
        <v>3341.2947220000005</v>
      </c>
      <c r="J557" s="17">
        <f t="shared" si="75"/>
        <v>155175.69383</v>
      </c>
      <c r="K557" s="17">
        <f t="shared" si="75"/>
        <v>0</v>
      </c>
      <c r="L557" s="17">
        <f t="shared" si="75"/>
        <v>276.030216</v>
      </c>
      <c r="M557" s="17">
        <f t="shared" si="75"/>
        <v>1200.1742000000002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990.76578199999983</v>
      </c>
      <c r="G558" s="23">
        <v>4981.4411699999982</v>
      </c>
      <c r="H558" s="23">
        <v>13246.052820000004</v>
      </c>
      <c r="I558" s="23">
        <v>3121.2207230000004</v>
      </c>
      <c r="J558" s="23">
        <v>143685.41149299999</v>
      </c>
      <c r="K558" s="23"/>
      <c r="L558" s="23">
        <v>259.53659799999997</v>
      </c>
      <c r="M558" s="23">
        <v>1110.3111460000002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79.925347999999985</v>
      </c>
      <c r="G559" s="23">
        <v>400.68232</v>
      </c>
      <c r="H559" s="23">
        <v>1061.0261199999998</v>
      </c>
      <c r="I559" s="23">
        <v>220.07399900000004</v>
      </c>
      <c r="J559" s="23">
        <v>11490.282337000001</v>
      </c>
      <c r="K559" s="23"/>
      <c r="L559" s="23">
        <v>16.493618000000001</v>
      </c>
      <c r="M559" s="23">
        <v>89.86305400000002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1864.6148460000006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2.1359982441150422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105.85485740595875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1756.6239903499268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1070.6911299999997</v>
      </c>
      <c r="G653" s="27">
        <f t="shared" ref="G653:P653" si="87">SUM(G649,G651,G642,G635,G628,G612,G599,G595,G593,G588,G579,G568,G561,G557,G544,G531,G597)</f>
        <v>5382.1234899999981</v>
      </c>
      <c r="H653" s="27">
        <f t="shared" si="87"/>
        <v>14307.078940000005</v>
      </c>
      <c r="I653" s="27">
        <f t="shared" si="87"/>
        <v>3341.2947220000005</v>
      </c>
      <c r="J653" s="27">
        <f t="shared" si="87"/>
        <v>155175.69383</v>
      </c>
      <c r="K653" s="27">
        <f t="shared" si="87"/>
        <v>0</v>
      </c>
      <c r="L653" s="27">
        <f t="shared" si="87"/>
        <v>2140.6450620000005</v>
      </c>
      <c r="M653" s="27">
        <f t="shared" si="87"/>
        <v>1200.1742000000002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2010&amp;CTOTAL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1931.4450745051081</v>
      </c>
      <c r="G4" s="17">
        <f t="shared" si="0"/>
        <v>1760.2080628478006</v>
      </c>
      <c r="H4" s="17">
        <f t="shared" si="0"/>
        <v>5242.7029102610031</v>
      </c>
      <c r="I4" s="17">
        <f t="shared" si="0"/>
        <v>3859.9844541773709</v>
      </c>
      <c r="J4" s="17">
        <f t="shared" si="0"/>
        <v>2399.9282484495316</v>
      </c>
      <c r="K4" s="17">
        <f t="shared" si="0"/>
        <v>60121.007166383264</v>
      </c>
      <c r="L4" s="17">
        <f t="shared" si="0"/>
        <v>2988.6553068338681</v>
      </c>
      <c r="M4" s="17">
        <f t="shared" si="0"/>
        <v>1875.1297514212276</v>
      </c>
      <c r="N4" s="19">
        <f t="shared" si="0"/>
        <v>8264.9077814121993</v>
      </c>
      <c r="O4" s="16">
        <f t="shared" si="0"/>
        <v>2675.6310675052955</v>
      </c>
      <c r="P4" s="17">
        <f t="shared" si="0"/>
        <v>3445.8641964729004</v>
      </c>
      <c r="Q4" s="17">
        <f>SUM(Q5:Q9)</f>
        <v>4040.0406529909897</v>
      </c>
      <c r="R4" s="19">
        <f t="shared" si="0"/>
        <v>121.0347988954103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1093.4193507736195</v>
      </c>
      <c r="G5" s="23">
        <v>179.63133153111295</v>
      </c>
      <c r="H5" s="23">
        <v>1251.4202542034536</v>
      </c>
      <c r="I5" s="23">
        <v>2186.2252209217218</v>
      </c>
      <c r="J5" s="23">
        <v>729.52023536379966</v>
      </c>
      <c r="K5" s="23">
        <v>4872.1823255821637</v>
      </c>
      <c r="L5" s="23">
        <v>695.20906200592572</v>
      </c>
      <c r="M5" s="23">
        <v>289.77431951253209</v>
      </c>
      <c r="N5" s="24">
        <v>6401.9187923760101</v>
      </c>
      <c r="O5" s="22">
        <v>1362.8250265939266</v>
      </c>
      <c r="P5" s="23">
        <v>1850.4145901615309</v>
      </c>
      <c r="Q5" s="23">
        <v>2054.5580311996209</v>
      </c>
      <c r="R5" s="24">
        <v>31.036399202276158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464.34803024584926</v>
      </c>
      <c r="G6" s="23">
        <v>834.14339659515031</v>
      </c>
      <c r="H6" s="23">
        <v>2125.3146576942077</v>
      </c>
      <c r="I6" s="23">
        <v>927.32363767587913</v>
      </c>
      <c r="J6" s="23">
        <v>881.25010947361625</v>
      </c>
      <c r="K6" s="23">
        <v>29124.661454800487</v>
      </c>
      <c r="L6" s="23">
        <v>1323.1790728396591</v>
      </c>
      <c r="M6" s="23">
        <v>838.88747016212824</v>
      </c>
      <c r="N6" s="24">
        <v>1116.5678449054021</v>
      </c>
      <c r="O6" s="22">
        <v>225.12285548</v>
      </c>
      <c r="P6" s="23">
        <v>283.36762062000003</v>
      </c>
      <c r="Q6" s="23">
        <v>329.22710000000001</v>
      </c>
      <c r="R6" s="24">
        <v>10.658210950000001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3.0988000000000002E-2</v>
      </c>
      <c r="G7" s="23">
        <v>3.0988000000000002E-2</v>
      </c>
      <c r="H7" s="23">
        <v>6.2001000000000001E-2</v>
      </c>
      <c r="I7" s="23">
        <v>3.0988000000000002E-2</v>
      </c>
      <c r="J7" s="23">
        <v>0.36091314350259041</v>
      </c>
      <c r="K7" s="23">
        <v>1.5499000000000001</v>
      </c>
      <c r="L7" s="23">
        <v>6.2001000000000001E-2</v>
      </c>
      <c r="M7" s="23">
        <v>3.0988000000000002E-2</v>
      </c>
      <c r="N7" s="24">
        <v>6.2030000000000002E-3</v>
      </c>
      <c r="O7" s="22">
        <v>140.4504680635026</v>
      </c>
      <c r="P7" s="23">
        <v>177.49805906350258</v>
      </c>
      <c r="Q7" s="23">
        <v>251.57580406350255</v>
      </c>
      <c r="R7" s="24">
        <v>4.5259549266249994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0.51016328799999999</v>
      </c>
      <c r="G8" s="23">
        <v>1.101888185E-2</v>
      </c>
      <c r="H8" s="23">
        <v>1.3097400824000001E-2</v>
      </c>
      <c r="I8" s="23">
        <v>1.32797400824E-2</v>
      </c>
      <c r="J8" s="23">
        <v>42.404437157522835</v>
      </c>
      <c r="K8" s="23">
        <v>1.5048518974000001E-2</v>
      </c>
      <c r="L8" s="23">
        <v>1.90832911E-2</v>
      </c>
      <c r="M8" s="23">
        <v>4.5645906880000003E-2</v>
      </c>
      <c r="N8" s="24">
        <v>2.3613291100000003E-2</v>
      </c>
      <c r="O8" s="22">
        <v>496.58701010901262</v>
      </c>
      <c r="P8" s="23">
        <v>496.58701010901262</v>
      </c>
      <c r="Q8" s="23">
        <v>496.58701010901262</v>
      </c>
      <c r="R8" s="24">
        <v>52.424739835710447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373.1365421976393</v>
      </c>
      <c r="G9" s="23">
        <v>746.39132783968739</v>
      </c>
      <c r="H9" s="23">
        <v>1865.892899962518</v>
      </c>
      <c r="I9" s="23">
        <v>746.39132783968739</v>
      </c>
      <c r="J9" s="23">
        <v>746.39255331109052</v>
      </c>
      <c r="K9" s="23">
        <v>26122.598437481643</v>
      </c>
      <c r="L9" s="23">
        <v>970.18608769718344</v>
      </c>
      <c r="M9" s="23">
        <v>746.39132783968739</v>
      </c>
      <c r="N9" s="24">
        <v>746.39132783968739</v>
      </c>
      <c r="O9" s="22">
        <v>450.64570725885392</v>
      </c>
      <c r="P9" s="23">
        <v>637.99691651885394</v>
      </c>
      <c r="Q9" s="23">
        <v>908.09270761885364</v>
      </c>
      <c r="R9" s="24">
        <v>22.389493980798704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0.14574599999999999</v>
      </c>
      <c r="G11" s="17">
        <f t="shared" si="1"/>
        <v>2.3721510000000001</v>
      </c>
      <c r="H11" s="17">
        <f t="shared" si="1"/>
        <v>5.7710270000000001</v>
      </c>
      <c r="I11" s="17">
        <f t="shared" si="1"/>
        <v>1.3261810000000001</v>
      </c>
      <c r="J11" s="17">
        <f t="shared" si="1"/>
        <v>0.13470699999999999</v>
      </c>
      <c r="K11" s="17">
        <f t="shared" si="1"/>
        <v>16.531095000000001</v>
      </c>
      <c r="L11" s="17">
        <f t="shared" si="1"/>
        <v>5.6851390000000004</v>
      </c>
      <c r="M11" s="17">
        <f t="shared" si="1"/>
        <v>9.3104000000000006E-2</v>
      </c>
      <c r="N11" s="19">
        <f t="shared" si="1"/>
        <v>92.873108000000002</v>
      </c>
      <c r="O11" s="16">
        <f t="shared" si="1"/>
        <v>10.388351</v>
      </c>
      <c r="P11" s="17">
        <f t="shared" si="1"/>
        <v>13.097388</v>
      </c>
      <c r="Q11" s="17">
        <f>SUM(Q12:Q16)</f>
        <v>18.515463</v>
      </c>
      <c r="R11" s="19">
        <f t="shared" si="1"/>
        <v>0.46449000000000007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0.14574599999999999</v>
      </c>
      <c r="G14" s="23">
        <v>2.3721510000000001</v>
      </c>
      <c r="H14" s="23">
        <v>5.7710270000000001</v>
      </c>
      <c r="I14" s="23">
        <v>1.3261810000000001</v>
      </c>
      <c r="J14" s="23">
        <v>0.13470699999999999</v>
      </c>
      <c r="K14" s="23">
        <v>16.531095000000001</v>
      </c>
      <c r="L14" s="23">
        <v>5.6851390000000004</v>
      </c>
      <c r="M14" s="23">
        <v>9.3104000000000006E-2</v>
      </c>
      <c r="N14" s="24">
        <v>92.873108000000002</v>
      </c>
      <c r="O14" s="22">
        <v>10.388351</v>
      </c>
      <c r="P14" s="23">
        <v>13.097388</v>
      </c>
      <c r="Q14" s="23">
        <v>18.515463</v>
      </c>
      <c r="R14" s="24">
        <v>0.46449000000000007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222.93796807470454</v>
      </c>
      <c r="G18" s="17">
        <f t="shared" si="2"/>
        <v>215.57779217104746</v>
      </c>
      <c r="H18" s="17">
        <f t="shared" si="2"/>
        <v>1194.9785781455416</v>
      </c>
      <c r="I18" s="17">
        <f t="shared" si="2"/>
        <v>810.27126450355115</v>
      </c>
      <c r="J18" s="17">
        <f t="shared" si="2"/>
        <v>46.186207515902097</v>
      </c>
      <c r="K18" s="17">
        <f t="shared" si="2"/>
        <v>37761.515440143172</v>
      </c>
      <c r="L18" s="17">
        <f t="shared" si="2"/>
        <v>337.62144592846101</v>
      </c>
      <c r="M18" s="17">
        <f t="shared" si="2"/>
        <v>214.08787199226589</v>
      </c>
      <c r="N18" s="19">
        <f t="shared" si="2"/>
        <v>3599.487434939947</v>
      </c>
      <c r="O18" s="16">
        <f t="shared" si="2"/>
        <v>592.28916450396991</v>
      </c>
      <c r="P18" s="17">
        <f t="shared" si="2"/>
        <v>833.26821020077057</v>
      </c>
      <c r="Q18" s="17">
        <f>SUM(Q19:Q24)</f>
        <v>1053.9513369802312</v>
      </c>
      <c r="R18" s="19">
        <f t="shared" si="2"/>
        <v>46.92622601901784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7.9085564410233697</v>
      </c>
      <c r="G19" s="23">
        <v>2.8381690311639232</v>
      </c>
      <c r="H19" s="23">
        <v>30.580213042230689</v>
      </c>
      <c r="I19" s="23">
        <v>24.13332114075649</v>
      </c>
      <c r="J19" s="23">
        <v>0.67133412418514316</v>
      </c>
      <c r="K19" s="23">
        <v>1522.7291586018032</v>
      </c>
      <c r="L19" s="23">
        <v>9.4024841012286906</v>
      </c>
      <c r="M19" s="23">
        <v>4.4720493296773238</v>
      </c>
      <c r="N19" s="24">
        <v>100.71458534974772</v>
      </c>
      <c r="O19" s="22">
        <v>17.904139470085987</v>
      </c>
      <c r="P19" s="23">
        <v>29.71105770897443</v>
      </c>
      <c r="Q19" s="23">
        <v>39.550156248666568</v>
      </c>
      <c r="R19" s="24">
        <v>1.0266147656732145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47.865624190117273</v>
      </c>
      <c r="G20" s="23">
        <v>33.145310880463818</v>
      </c>
      <c r="H20" s="23">
        <v>224.32361225498096</v>
      </c>
      <c r="I20" s="23">
        <v>161.40122115791411</v>
      </c>
      <c r="J20" s="23">
        <v>7.2576314385963663</v>
      </c>
      <c r="K20" s="23">
        <v>8611.1990076699622</v>
      </c>
      <c r="L20" s="23">
        <v>65.469034983222315</v>
      </c>
      <c r="M20" s="23">
        <v>37.436387093431527</v>
      </c>
      <c r="N20" s="24">
        <v>699.26017547727054</v>
      </c>
      <c r="O20" s="22">
        <v>124.33453240938604</v>
      </c>
      <c r="P20" s="23">
        <v>182.00100721438065</v>
      </c>
      <c r="Q20" s="23">
        <v>235.68611699900654</v>
      </c>
      <c r="R20" s="24">
        <v>8.1047555500098856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5.3812569479068051</v>
      </c>
      <c r="G21" s="23">
        <v>3.0207171940866613</v>
      </c>
      <c r="H21" s="23">
        <v>23.59405847073409</v>
      </c>
      <c r="I21" s="23">
        <v>17.566326394306678</v>
      </c>
      <c r="J21" s="23">
        <v>0.64489913074160388</v>
      </c>
      <c r="K21" s="23">
        <v>1002.3478196225301</v>
      </c>
      <c r="L21" s="23">
        <v>7.0178560004558506</v>
      </c>
      <c r="M21" s="23">
        <v>3.7592681408622548</v>
      </c>
      <c r="N21" s="24">
        <v>75.040546155427421</v>
      </c>
      <c r="O21" s="22">
        <v>14.630321479999999</v>
      </c>
      <c r="P21" s="23">
        <v>21.990671689999999</v>
      </c>
      <c r="Q21" s="23">
        <v>28.669831199999997</v>
      </c>
      <c r="R21" s="24">
        <v>0.94812493624000005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4.9562437615721215</v>
      </c>
      <c r="G22" s="23">
        <v>1.3525116169666299E-2</v>
      </c>
      <c r="H22" s="23">
        <v>0.20730114326509749</v>
      </c>
      <c r="I22" s="23">
        <v>0.11339225908630129</v>
      </c>
      <c r="J22" s="23">
        <v>4.1615831960616463</v>
      </c>
      <c r="K22" s="23">
        <v>2.49349710047728E-2</v>
      </c>
      <c r="L22" s="23">
        <v>7.3548878989314601E-2</v>
      </c>
      <c r="M22" s="23">
        <v>0.47588007758030387</v>
      </c>
      <c r="N22" s="24">
        <v>0.33778033099939597</v>
      </c>
      <c r="O22" s="22">
        <v>54.489456633795207</v>
      </c>
      <c r="P22" s="23">
        <v>54.489456633795207</v>
      </c>
      <c r="Q22" s="23">
        <v>54.489456633795207</v>
      </c>
      <c r="R22" s="24">
        <v>7.5625248008846127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156.82628673408499</v>
      </c>
      <c r="G24" s="23">
        <v>176.56006994916339</v>
      </c>
      <c r="H24" s="23">
        <v>916.2733932343308</v>
      </c>
      <c r="I24" s="23">
        <v>607.05700355148758</v>
      </c>
      <c r="J24" s="23">
        <v>33.450759626317335</v>
      </c>
      <c r="K24" s="23">
        <v>26625.214519277873</v>
      </c>
      <c r="L24" s="23">
        <v>255.65852196456484</v>
      </c>
      <c r="M24" s="23">
        <v>167.94428735071449</v>
      </c>
      <c r="N24" s="24">
        <v>2724.1343476265019</v>
      </c>
      <c r="O24" s="22">
        <v>380.93071451070261</v>
      </c>
      <c r="P24" s="23">
        <v>545.0760169536203</v>
      </c>
      <c r="Q24" s="23">
        <v>695.55577589876282</v>
      </c>
      <c r="R24" s="24">
        <v>29.284205966210127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1.4644236000000002</v>
      </c>
      <c r="G26" s="17">
        <f t="shared" si="3"/>
        <v>0</v>
      </c>
      <c r="H26" s="17">
        <f t="shared" si="3"/>
        <v>36.149146399999999</v>
      </c>
      <c r="I26" s="17">
        <f t="shared" si="3"/>
        <v>12.0403828</v>
      </c>
      <c r="J26" s="17">
        <f t="shared" si="3"/>
        <v>5.2889795999999993</v>
      </c>
      <c r="K26" s="17">
        <f t="shared" si="3"/>
        <v>15.8409388</v>
      </c>
      <c r="L26" s="17">
        <f t="shared" si="3"/>
        <v>30.186456</v>
      </c>
      <c r="M26" s="17">
        <f t="shared" si="3"/>
        <v>0</v>
      </c>
      <c r="N26" s="19">
        <f t="shared" si="3"/>
        <v>73.874716449432867</v>
      </c>
      <c r="O26" s="16">
        <f t="shared" si="3"/>
        <v>66.313602449432878</v>
      </c>
      <c r="P26" s="17">
        <f t="shared" si="3"/>
        <v>83.61696484943289</v>
      </c>
      <c r="Q26" s="17">
        <f>SUM(Q27:Q33)</f>
        <v>102.41175084943289</v>
      </c>
      <c r="R26" s="19">
        <f t="shared" si="3"/>
        <v>31.506790129999999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1.4644236000000002</v>
      </c>
      <c r="G32" s="23"/>
      <c r="H32" s="23">
        <v>36.149146399999999</v>
      </c>
      <c r="I32" s="23">
        <v>12.0403828</v>
      </c>
      <c r="J32" s="23">
        <v>5.2889795999999993</v>
      </c>
      <c r="K32" s="23">
        <v>15.8409388</v>
      </c>
      <c r="L32" s="23">
        <v>30.186456</v>
      </c>
      <c r="M32" s="23"/>
      <c r="N32" s="24">
        <v>73.874716449432867</v>
      </c>
      <c r="O32" s="22">
        <v>66.313602449432878</v>
      </c>
      <c r="P32" s="23">
        <v>83.61696484943289</v>
      </c>
      <c r="Q32" s="23">
        <v>102.41175084943289</v>
      </c>
      <c r="R32" s="24">
        <v>31.506790129999999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7.2174766110618958</v>
      </c>
      <c r="G35" s="17">
        <f t="shared" si="4"/>
        <v>118.9149285095296</v>
      </c>
      <c r="H35" s="17">
        <f t="shared" si="4"/>
        <v>210.7879838098369</v>
      </c>
      <c r="I35" s="17">
        <f t="shared" si="4"/>
        <v>54.965634294635777</v>
      </c>
      <c r="J35" s="17">
        <f t="shared" si="4"/>
        <v>10.18548584671978</v>
      </c>
      <c r="K35" s="17">
        <f t="shared" si="4"/>
        <v>18.73636499198329</v>
      </c>
      <c r="L35" s="17">
        <f t="shared" si="4"/>
        <v>247.31032400332896</v>
      </c>
      <c r="M35" s="17">
        <f t="shared" si="4"/>
        <v>6.7451195876771344</v>
      </c>
      <c r="N35" s="19">
        <f t="shared" si="4"/>
        <v>4708.7236521160166</v>
      </c>
      <c r="O35" s="16">
        <f t="shared" si="4"/>
        <v>513.24238258664843</v>
      </c>
      <c r="P35" s="17">
        <f t="shared" si="4"/>
        <v>650.40992958664879</v>
      </c>
      <c r="Q35" s="17">
        <f>SUM(Q36:Q41)</f>
        <v>924.74501858664848</v>
      </c>
      <c r="R35" s="19">
        <f t="shared" si="4"/>
        <v>75.969217804862438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4.6330853455164087</v>
      </c>
      <c r="G38" s="23">
        <v>118.8845675778045</v>
      </c>
      <c r="H38" s="23">
        <v>210.34190607652152</v>
      </c>
      <c r="I38" s="23">
        <v>54.868848807652526</v>
      </c>
      <c r="J38" s="23">
        <v>7.5339521212631055</v>
      </c>
      <c r="K38" s="23">
        <v>18.301309498717256</v>
      </c>
      <c r="L38" s="23">
        <v>246.93777746681965</v>
      </c>
      <c r="M38" s="23">
        <v>4.8376844233373948</v>
      </c>
      <c r="N38" s="24">
        <v>4682.02172946682</v>
      </c>
      <c r="O38" s="22">
        <v>507.77372124252361</v>
      </c>
      <c r="P38" s="23">
        <v>644.94126824252385</v>
      </c>
      <c r="Q38" s="23">
        <v>919.27635724252355</v>
      </c>
      <c r="R38" s="24">
        <v>75.702759561095874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1.8523722399999998</v>
      </c>
      <c r="G39" s="23">
        <v>3.8537879999999999E-3</v>
      </c>
      <c r="H39" s="23">
        <v>1.1732995519999997E-2</v>
      </c>
      <c r="I39" s="23">
        <v>1.1719995520000004E-3</v>
      </c>
      <c r="J39" s="23">
        <v>1.5436461999999997</v>
      </c>
      <c r="K39" s="23">
        <v>7.8752075200000018E-3</v>
      </c>
      <c r="L39" s="23">
        <v>2.3153727999999998E-2</v>
      </c>
      <c r="M39" s="23">
        <v>0.16980067200000004</v>
      </c>
      <c r="N39" s="24">
        <v>2.3153727999999998E-2</v>
      </c>
      <c r="O39" s="22">
        <v>3.0872903999999997</v>
      </c>
      <c r="P39" s="23">
        <v>3.0872903999999997</v>
      </c>
      <c r="Q39" s="23">
        <v>3.0872903999999997</v>
      </c>
      <c r="R39" s="24">
        <v>7.7180759999999987E-2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0.42699113059190003</v>
      </c>
      <c r="G40" s="23">
        <v>2.5770398764229999E-2</v>
      </c>
      <c r="H40" s="23">
        <v>0.43036474983967998</v>
      </c>
      <c r="I40" s="23">
        <v>9.2342130396029953E-2</v>
      </c>
      <c r="J40" s="23">
        <v>0.85308130056225995</v>
      </c>
      <c r="K40" s="23">
        <v>0.42578398018996</v>
      </c>
      <c r="L40" s="23">
        <v>0.34404737002963992</v>
      </c>
      <c r="M40" s="23">
        <v>1.7074718598829399</v>
      </c>
      <c r="N40" s="24">
        <v>26.07960569991657</v>
      </c>
      <c r="O40" s="22">
        <v>1.8226935999653799</v>
      </c>
      <c r="P40" s="23">
        <v>1.8226935999653799</v>
      </c>
      <c r="Q40" s="23">
        <v>1.8226935999653799</v>
      </c>
      <c r="R40" s="24">
        <v>0.13656231499067004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0.30502789495358718</v>
      </c>
      <c r="G41" s="23">
        <v>7.3674496087579983E-4</v>
      </c>
      <c r="H41" s="23">
        <v>3.9799879557142004E-3</v>
      </c>
      <c r="I41" s="23">
        <v>3.2713570352241993E-3</v>
      </c>
      <c r="J41" s="23">
        <v>0.25480622489441368</v>
      </c>
      <c r="K41" s="23">
        <v>1.3963055560758E-3</v>
      </c>
      <c r="L41" s="23">
        <v>5.3454384796436999E-3</v>
      </c>
      <c r="M41" s="23">
        <v>3.0162632456799402E-2</v>
      </c>
      <c r="N41" s="24">
        <v>0.59916322128010802</v>
      </c>
      <c r="O41" s="22">
        <v>0.55867734415945136</v>
      </c>
      <c r="P41" s="23">
        <v>0.55867734415945136</v>
      </c>
      <c r="Q41" s="23">
        <v>0.55867734415945136</v>
      </c>
      <c r="R41" s="24">
        <v>5.2715168775891004E-2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2163.2106887908744</v>
      </c>
      <c r="G43" s="27">
        <f t="shared" si="5"/>
        <v>2097.0729345283776</v>
      </c>
      <c r="H43" s="27">
        <f t="shared" si="5"/>
        <v>6690.389645616382</v>
      </c>
      <c r="I43" s="27">
        <f t="shared" si="5"/>
        <v>4738.5879167755575</v>
      </c>
      <c r="J43" s="27">
        <f t="shared" si="5"/>
        <v>2461.7236284121536</v>
      </c>
      <c r="K43" s="27">
        <f t="shared" si="5"/>
        <v>97933.631005318428</v>
      </c>
      <c r="L43" s="27">
        <f t="shared" si="5"/>
        <v>3609.458671765658</v>
      </c>
      <c r="M43" s="27">
        <f t="shared" si="5"/>
        <v>2096.0558470011706</v>
      </c>
      <c r="N43" s="28">
        <f t="shared" si="5"/>
        <v>16739.866692917596</v>
      </c>
      <c r="O43" s="26">
        <f t="shared" si="5"/>
        <v>3857.8645680453469</v>
      </c>
      <c r="P43" s="27">
        <f t="shared" si="5"/>
        <v>5026.2566891097522</v>
      </c>
      <c r="Q43" s="27">
        <f t="shared" si="5"/>
        <v>6139.6642224073021</v>
      </c>
      <c r="R43" s="28">
        <f t="shared" si="5"/>
        <v>275.90152284929059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79.64700400000001</v>
      </c>
      <c r="G48" s="17">
        <f t="shared" si="7"/>
        <v>50.519253000000006</v>
      </c>
      <c r="H48" s="17">
        <f t="shared" si="7"/>
        <v>1117.2964299999999</v>
      </c>
      <c r="I48" s="17">
        <f t="shared" si="7"/>
        <v>192.90791599999994</v>
      </c>
      <c r="J48" s="17">
        <f t="shared" si="7"/>
        <v>44.626421446964599</v>
      </c>
      <c r="K48" s="17">
        <f t="shared" si="7"/>
        <v>10252.406949000006</v>
      </c>
      <c r="L48" s="17">
        <f t="shared" si="7"/>
        <v>822.46911799999987</v>
      </c>
      <c r="M48" s="17">
        <f t="shared" si="7"/>
        <v>15.403391000000003</v>
      </c>
      <c r="N48" s="19">
        <f t="shared" si="7"/>
        <v>1952.0926339999996</v>
      </c>
      <c r="O48" s="16">
        <f t="shared" si="7"/>
        <v>2052.6849197963825</v>
      </c>
      <c r="P48" s="17">
        <f t="shared" si="7"/>
        <v>2578.5415897963826</v>
      </c>
      <c r="Q48" s="17">
        <f>SUM(Q49:Q54)</f>
        <v>3110.6832587963804</v>
      </c>
      <c r="R48" s="19">
        <f t="shared" si="7"/>
        <v>166.91999203787825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76.065117999999998</v>
      </c>
      <c r="G51" s="23">
        <v>50.473549000000006</v>
      </c>
      <c r="H51" s="23">
        <v>1116.5632819999998</v>
      </c>
      <c r="I51" s="23">
        <v>192.70130799999995</v>
      </c>
      <c r="J51" s="23">
        <v>40.669398000000001</v>
      </c>
      <c r="K51" s="23">
        <v>10251.760297000006</v>
      </c>
      <c r="L51" s="23">
        <v>821.90246899999988</v>
      </c>
      <c r="M51" s="23">
        <v>12.576220000000003</v>
      </c>
      <c r="N51" s="24">
        <v>1906.9925199999996</v>
      </c>
      <c r="O51" s="22">
        <v>2011.1220730000002</v>
      </c>
      <c r="P51" s="23">
        <v>2536.9787430000006</v>
      </c>
      <c r="Q51" s="23">
        <v>3069.1204119999984</v>
      </c>
      <c r="R51" s="24">
        <v>161.35973900000002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2.9419100000000005</v>
      </c>
      <c r="G52" s="23">
        <v>6.3920000000000001E-3</v>
      </c>
      <c r="H52" s="23">
        <v>7.3063999999999976E-2</v>
      </c>
      <c r="I52" s="23">
        <v>3.7242999999999998E-2</v>
      </c>
      <c r="J52" s="23">
        <v>2.4838019999999998</v>
      </c>
      <c r="K52" s="23">
        <v>1.3860999999999997E-2</v>
      </c>
      <c r="L52" s="23">
        <v>4.0027999999999987E-2</v>
      </c>
      <c r="M52" s="23">
        <v>0.27016200000000001</v>
      </c>
      <c r="N52" s="24">
        <v>0.15107100000000004</v>
      </c>
      <c r="O52" s="22">
        <v>7.4876089999999991</v>
      </c>
      <c r="P52" s="23">
        <v>7.4876089999999991</v>
      </c>
      <c r="Q52" s="23">
        <v>7.4876089999999991</v>
      </c>
      <c r="R52" s="24">
        <v>0.98864899999999989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0.63997599999999999</v>
      </c>
      <c r="G53" s="23">
        <v>3.9311999999999993E-2</v>
      </c>
      <c r="H53" s="23">
        <v>0.66008399999999989</v>
      </c>
      <c r="I53" s="23">
        <v>0.16936499999999993</v>
      </c>
      <c r="J53" s="23">
        <v>1.4732214469646003</v>
      </c>
      <c r="K53" s="23">
        <v>0.63279099999999988</v>
      </c>
      <c r="L53" s="23">
        <v>0.52662100000000012</v>
      </c>
      <c r="M53" s="23">
        <v>2.5570089999999999</v>
      </c>
      <c r="N53" s="24">
        <v>44.949042999999989</v>
      </c>
      <c r="O53" s="22">
        <v>34.075237796382289</v>
      </c>
      <c r="P53" s="23">
        <v>34.075237796382289</v>
      </c>
      <c r="Q53" s="23">
        <v>34.075237796382289</v>
      </c>
      <c r="R53" s="24">
        <v>4.5716040378782079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88.857221999999965</v>
      </c>
      <c r="G56" s="17">
        <f t="shared" si="8"/>
        <v>1363.513696</v>
      </c>
      <c r="H56" s="17">
        <f t="shared" si="8"/>
        <v>2508.078219</v>
      </c>
      <c r="I56" s="17">
        <f t="shared" si="8"/>
        <v>874.32595500000002</v>
      </c>
      <c r="J56" s="17">
        <f t="shared" si="8"/>
        <v>140.12335099999999</v>
      </c>
      <c r="K56" s="17">
        <f t="shared" si="8"/>
        <v>370.33409500000005</v>
      </c>
      <c r="L56" s="17">
        <f t="shared" si="8"/>
        <v>4420.2747260000015</v>
      </c>
      <c r="M56" s="17">
        <f t="shared" si="8"/>
        <v>70.621645000000001</v>
      </c>
      <c r="N56" s="19">
        <f t="shared" si="8"/>
        <v>55220.323685000003</v>
      </c>
      <c r="O56" s="16">
        <f t="shared" si="8"/>
        <v>59740.256550999999</v>
      </c>
      <c r="P56" s="17">
        <f t="shared" si="8"/>
        <v>61445.332311000006</v>
      </c>
      <c r="Q56" s="17">
        <f>SUM(Q57:Q61)</f>
        <v>64769.498002000008</v>
      </c>
      <c r="R56" s="19">
        <f t="shared" si="8"/>
        <v>6577.8273010000012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74.741515999999962</v>
      </c>
      <c r="G58" s="23">
        <v>397.70318000000003</v>
      </c>
      <c r="H58" s="23">
        <v>799.33657600000015</v>
      </c>
      <c r="I58" s="23">
        <v>428.56725800000009</v>
      </c>
      <c r="J58" s="23">
        <v>98.519187999999986</v>
      </c>
      <c r="K58" s="23">
        <v>221.74785600000004</v>
      </c>
      <c r="L58" s="23">
        <v>2414.3606440000012</v>
      </c>
      <c r="M58" s="23">
        <v>33.475092000000004</v>
      </c>
      <c r="N58" s="24">
        <v>17182.248800000008</v>
      </c>
      <c r="O58" s="22">
        <v>9719.3180329999996</v>
      </c>
      <c r="P58" s="23">
        <v>10088.592215999997</v>
      </c>
      <c r="Q58" s="23">
        <v>10740.038538000004</v>
      </c>
      <c r="R58" s="24">
        <v>1444.0810370000004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14.115706000000001</v>
      </c>
      <c r="G61" s="23">
        <v>965.81051600000001</v>
      </c>
      <c r="H61" s="23">
        <v>1708.7416429999998</v>
      </c>
      <c r="I61" s="23">
        <v>445.75869699999993</v>
      </c>
      <c r="J61" s="23">
        <v>41.604163</v>
      </c>
      <c r="K61" s="23">
        <v>148.58623900000001</v>
      </c>
      <c r="L61" s="23">
        <v>2005.9140820000005</v>
      </c>
      <c r="M61" s="23">
        <v>37.14655299999999</v>
      </c>
      <c r="N61" s="24">
        <v>38038.074884999995</v>
      </c>
      <c r="O61" s="22">
        <v>50020.938518000003</v>
      </c>
      <c r="P61" s="23">
        <v>51356.740095000008</v>
      </c>
      <c r="Q61" s="23">
        <v>54029.459464000007</v>
      </c>
      <c r="R61" s="24">
        <v>5133.7462640000003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3.1711600000000004</v>
      </c>
      <c r="G63" s="17">
        <f t="shared" si="9"/>
        <v>32.474492000000012</v>
      </c>
      <c r="H63" s="17">
        <f t="shared" si="9"/>
        <v>60.579709000000008</v>
      </c>
      <c r="I63" s="17">
        <f t="shared" si="9"/>
        <v>20.407305000000001</v>
      </c>
      <c r="J63" s="17">
        <f t="shared" si="9"/>
        <v>4.2350300000000001</v>
      </c>
      <c r="K63" s="17">
        <f t="shared" si="9"/>
        <v>141.73555499999998</v>
      </c>
      <c r="L63" s="17">
        <f t="shared" si="9"/>
        <v>76.233025999999981</v>
      </c>
      <c r="M63" s="17">
        <f t="shared" si="9"/>
        <v>6.5882050000000003</v>
      </c>
      <c r="N63" s="19">
        <f t="shared" si="9"/>
        <v>2332.2972650000002</v>
      </c>
      <c r="O63" s="16">
        <f t="shared" si="9"/>
        <v>818.02298099999996</v>
      </c>
      <c r="P63" s="17">
        <f t="shared" si="9"/>
        <v>829.789581</v>
      </c>
      <c r="Q63" s="17">
        <f>SUM(Q64:Q68)</f>
        <v>847.72618699999998</v>
      </c>
      <c r="R63" s="19">
        <f t="shared" si="9"/>
        <v>494.272854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2.0691730000000002</v>
      </c>
      <c r="G65" s="23">
        <v>32.290832000000009</v>
      </c>
      <c r="H65" s="23">
        <v>56.906420000000011</v>
      </c>
      <c r="I65" s="23">
        <v>14.897369000000001</v>
      </c>
      <c r="J65" s="23">
        <v>2.2147199999999994</v>
      </c>
      <c r="K65" s="23">
        <v>141.55189499999997</v>
      </c>
      <c r="L65" s="23">
        <v>73.478064999999987</v>
      </c>
      <c r="M65" s="23">
        <v>2.5475889999999999</v>
      </c>
      <c r="N65" s="24">
        <v>1267.0427650000004</v>
      </c>
      <c r="O65" s="22">
        <v>267.02927399999999</v>
      </c>
      <c r="P65" s="23">
        <v>278.79587400000008</v>
      </c>
      <c r="Q65" s="23">
        <v>296.73247999999995</v>
      </c>
      <c r="R65" s="24">
        <v>64.497764000000004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1.101987</v>
      </c>
      <c r="G67" s="23">
        <v>0.18366000000000005</v>
      </c>
      <c r="H67" s="23">
        <v>3.673289</v>
      </c>
      <c r="I67" s="23">
        <v>5.5099359999999997</v>
      </c>
      <c r="J67" s="23">
        <v>2.0203100000000003</v>
      </c>
      <c r="K67" s="23">
        <v>0.18366000000000005</v>
      </c>
      <c r="L67" s="23">
        <v>2.7549610000000002</v>
      </c>
      <c r="M67" s="23">
        <v>4.040616</v>
      </c>
      <c r="N67" s="24">
        <v>1065.2544999999996</v>
      </c>
      <c r="O67" s="22">
        <v>550.99370699999997</v>
      </c>
      <c r="P67" s="23">
        <v>550.99370699999997</v>
      </c>
      <c r="Q67" s="23">
        <v>550.99370699999997</v>
      </c>
      <c r="R67" s="24">
        <v>429.77508999999998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171.67538599999997</v>
      </c>
      <c r="G70" s="27">
        <f t="shared" si="10"/>
        <v>1446.507441</v>
      </c>
      <c r="H70" s="27">
        <f t="shared" si="10"/>
        <v>3685.954358</v>
      </c>
      <c r="I70" s="27">
        <f t="shared" si="10"/>
        <v>1087.6411759999999</v>
      </c>
      <c r="J70" s="27">
        <f t="shared" si="10"/>
        <v>188.98480244696458</v>
      </c>
      <c r="K70" s="27">
        <f t="shared" si="10"/>
        <v>10764.476599000005</v>
      </c>
      <c r="L70" s="27">
        <f t="shared" si="10"/>
        <v>5318.9768700000013</v>
      </c>
      <c r="M70" s="27">
        <f t="shared" si="10"/>
        <v>92.613241000000002</v>
      </c>
      <c r="N70" s="28">
        <f t="shared" si="10"/>
        <v>59504.713584000005</v>
      </c>
      <c r="O70" s="26">
        <f t="shared" si="10"/>
        <v>62610.964451796382</v>
      </c>
      <c r="P70" s="27">
        <f t="shared" si="10"/>
        <v>64853.663481796386</v>
      </c>
      <c r="Q70" s="27">
        <f t="shared" si="10"/>
        <v>68727.907447796388</v>
      </c>
      <c r="R70" s="28">
        <f t="shared" si="10"/>
        <v>7239.0201470378788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516.29084366410973</v>
      </c>
      <c r="G75" s="17">
        <f t="shared" si="12"/>
        <v>467.56271824178714</v>
      </c>
      <c r="H75" s="17">
        <f t="shared" si="12"/>
        <v>2028.8538914996504</v>
      </c>
      <c r="I75" s="17">
        <f t="shared" si="12"/>
        <v>1279.3318293269033</v>
      </c>
      <c r="J75" s="17">
        <f t="shared" si="12"/>
        <v>124.4706335726901</v>
      </c>
      <c r="K75" s="17">
        <f t="shared" si="12"/>
        <v>14530.778216068891</v>
      </c>
      <c r="L75" s="17">
        <f t="shared" si="12"/>
        <v>2283.959919727874</v>
      </c>
      <c r="M75" s="17">
        <f t="shared" si="12"/>
        <v>239.01298552224645</v>
      </c>
      <c r="N75" s="19">
        <f t="shared" si="12"/>
        <v>23532.735800012546</v>
      </c>
      <c r="O75" s="16">
        <f t="shared" si="12"/>
        <v>7119.1932753453066</v>
      </c>
      <c r="P75" s="17">
        <f t="shared" si="12"/>
        <v>7794.9986591013294</v>
      </c>
      <c r="Q75" s="17">
        <f>SUM(Q76:Q81)</f>
        <v>8408.4061062217825</v>
      </c>
      <c r="R75" s="19">
        <f t="shared" si="12"/>
        <v>1794.8705731603773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423.77559627999449</v>
      </c>
      <c r="G77" s="39">
        <v>80.691604358770448</v>
      </c>
      <c r="H77" s="39">
        <v>377.78340878323002</v>
      </c>
      <c r="I77" s="39">
        <v>859.61126005809456</v>
      </c>
      <c r="J77" s="39">
        <v>66.667704264669979</v>
      </c>
      <c r="K77" s="39">
        <v>3050.4571289390192</v>
      </c>
      <c r="L77" s="39">
        <v>831.15956204879478</v>
      </c>
      <c r="M77" s="39">
        <v>205.40061332690303</v>
      </c>
      <c r="N77" s="40">
        <v>7494.0590317480182</v>
      </c>
      <c r="O77" s="38">
        <v>1581.7905125805694</v>
      </c>
      <c r="P77" s="39">
        <v>1865.3641294247157</v>
      </c>
      <c r="Q77" s="39">
        <v>2103.1961421145443</v>
      </c>
      <c r="R77" s="40">
        <v>95.617983480161712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69.088991283314058</v>
      </c>
      <c r="G78" s="39">
        <v>385.68365361723863</v>
      </c>
      <c r="H78" s="39">
        <v>1581.894192016101</v>
      </c>
      <c r="I78" s="39">
        <v>399.0546081714229</v>
      </c>
      <c r="J78" s="39">
        <v>37.372979237912077</v>
      </c>
      <c r="K78" s="39">
        <v>10648.512635788085</v>
      </c>
      <c r="L78" s="39">
        <v>1397.422817035299</v>
      </c>
      <c r="M78" s="39">
        <v>21.253472555328877</v>
      </c>
      <c r="N78" s="40">
        <v>15740.063584218798</v>
      </c>
      <c r="O78" s="38">
        <v>5258.5740104972983</v>
      </c>
      <c r="P78" s="39">
        <v>5637.5379584091752</v>
      </c>
      <c r="Q78" s="39">
        <v>6012.5505498397979</v>
      </c>
      <c r="R78" s="40">
        <v>1613.1965033868923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19.82149648654455</v>
      </c>
      <c r="G79" s="39">
        <v>0.70792106340221661</v>
      </c>
      <c r="H79" s="39">
        <v>44.94670290279965</v>
      </c>
      <c r="I79" s="39">
        <v>13.50342102610629</v>
      </c>
      <c r="J79" s="39">
        <v>15.17247056897234</v>
      </c>
      <c r="K79" s="39">
        <v>559.02882036441008</v>
      </c>
      <c r="L79" s="39">
        <v>35.999849733139349</v>
      </c>
      <c r="M79" s="39">
        <v>2.0602056377431275</v>
      </c>
      <c r="N79" s="40">
        <v>80.959120776890856</v>
      </c>
      <c r="O79" s="38">
        <v>122.57986515139663</v>
      </c>
      <c r="P79" s="39">
        <v>131.52308715139662</v>
      </c>
      <c r="Q79" s="39">
        <v>132.08593015139667</v>
      </c>
      <c r="R79" s="40">
        <v>47.881282983482812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3.6047596142566261</v>
      </c>
      <c r="G80" s="39">
        <v>0.47953920237581638</v>
      </c>
      <c r="H80" s="39">
        <v>24.229587797519773</v>
      </c>
      <c r="I80" s="39">
        <v>7.1625400712796754</v>
      </c>
      <c r="J80" s="39">
        <v>5.2574795011357089</v>
      </c>
      <c r="K80" s="39">
        <v>272.77963097737592</v>
      </c>
      <c r="L80" s="39">
        <v>19.377690910640705</v>
      </c>
      <c r="M80" s="39">
        <v>10.298694002271416</v>
      </c>
      <c r="N80" s="40">
        <v>217.65406326884099</v>
      </c>
      <c r="O80" s="38">
        <v>156.248887116042</v>
      </c>
      <c r="P80" s="39">
        <v>160.5734841160421</v>
      </c>
      <c r="Q80" s="39">
        <v>160.5734841160421</v>
      </c>
      <c r="R80" s="40">
        <v>38.174803309840492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3.5085769558288242</v>
      </c>
      <c r="G83" s="17">
        <f t="shared" si="13"/>
        <v>1.0503003874156212</v>
      </c>
      <c r="H83" s="17">
        <f t="shared" si="13"/>
        <v>2.231936462841503</v>
      </c>
      <c r="I83" s="17">
        <f t="shared" si="13"/>
        <v>4.6473623860340254</v>
      </c>
      <c r="J83" s="17">
        <f t="shared" si="13"/>
        <v>0.37897819102304087</v>
      </c>
      <c r="K83" s="17">
        <f t="shared" si="13"/>
        <v>223.17775884176217</v>
      </c>
      <c r="L83" s="17">
        <f t="shared" si="13"/>
        <v>3.9912572220125715</v>
      </c>
      <c r="M83" s="17">
        <f t="shared" si="13"/>
        <v>1.8052824941734948</v>
      </c>
      <c r="N83" s="19">
        <f t="shared" si="13"/>
        <v>76.843444324351367</v>
      </c>
      <c r="O83" s="16">
        <f t="shared" si="13"/>
        <v>79.180684007728473</v>
      </c>
      <c r="P83" s="17">
        <f t="shared" si="13"/>
        <v>109.07725351056095</v>
      </c>
      <c r="Q83" s="17">
        <f>SUM(Q84:Q86)</f>
        <v>139.23249231058716</v>
      </c>
      <c r="R83" s="19">
        <f t="shared" si="13"/>
        <v>36.072606220965234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4.0709999999999997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3.5085769558288242</v>
      </c>
      <c r="G86" s="39">
        <v>1.0503003874156212</v>
      </c>
      <c r="H86" s="39">
        <v>2.231936462841503</v>
      </c>
      <c r="I86" s="39">
        <v>4.6473623860340254</v>
      </c>
      <c r="J86" s="39">
        <v>0.37897819102304087</v>
      </c>
      <c r="K86" s="39">
        <v>223.17775884176217</v>
      </c>
      <c r="L86" s="39">
        <v>3.9912572220125715</v>
      </c>
      <c r="M86" s="39">
        <v>1.8052824941734948</v>
      </c>
      <c r="N86" s="40">
        <v>76.843444324351367</v>
      </c>
      <c r="O86" s="38">
        <v>79.180684007728473</v>
      </c>
      <c r="P86" s="39">
        <v>109.07725351056095</v>
      </c>
      <c r="Q86" s="39">
        <v>135.16149231058716</v>
      </c>
      <c r="R86" s="40">
        <v>36.072606220965234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433.9214061514827</v>
      </c>
      <c r="G88" s="17">
        <f t="shared" si="14"/>
        <v>239.07765994690399</v>
      </c>
      <c r="H88" s="17">
        <f t="shared" si="14"/>
        <v>1723.070720684756</v>
      </c>
      <c r="I88" s="17">
        <f t="shared" si="14"/>
        <v>443.56547267556817</v>
      </c>
      <c r="J88" s="17">
        <f t="shared" si="14"/>
        <v>396.14818283078176</v>
      </c>
      <c r="K88" s="17">
        <f t="shared" si="14"/>
        <v>1700.5154326019829</v>
      </c>
      <c r="L88" s="17">
        <f t="shared" si="14"/>
        <v>7781.6736330909425</v>
      </c>
      <c r="M88" s="17">
        <f t="shared" si="14"/>
        <v>184.55415301705295</v>
      </c>
      <c r="N88" s="19">
        <f t="shared" si="14"/>
        <v>6897.8566531824481</v>
      </c>
      <c r="O88" s="16">
        <f t="shared" si="14"/>
        <v>675.98131101502929</v>
      </c>
      <c r="P88" s="17">
        <f t="shared" si="14"/>
        <v>1587.25738744811</v>
      </c>
      <c r="Q88" s="17">
        <f>SUM(Q89:Q114)</f>
        <v>3192.8303743548699</v>
      </c>
      <c r="R88" s="19">
        <f t="shared" si="14"/>
        <v>157.88639494240397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1.60428987625022E-2</v>
      </c>
      <c r="K90" s="39"/>
      <c r="L90" s="39"/>
      <c r="M90" s="39"/>
      <c r="N90" s="40"/>
      <c r="O90" s="38">
        <v>5.7515615902832451</v>
      </c>
      <c r="P90" s="39">
        <v>5.7515615902832451</v>
      </c>
      <c r="Q90" s="39">
        <v>5.7515615902832451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286.13026200000002</v>
      </c>
      <c r="G91" s="39">
        <v>133.53352400000003</v>
      </c>
      <c r="H91" s="39">
        <v>1049.1318959999999</v>
      </c>
      <c r="I91" s="39"/>
      <c r="J91" s="39"/>
      <c r="K91" s="39">
        <v>476.871374</v>
      </c>
      <c r="L91" s="39">
        <v>6867.0326599999999</v>
      </c>
      <c r="M91" s="39"/>
      <c r="N91" s="40">
        <v>4768.7688669999998</v>
      </c>
      <c r="O91" s="38">
        <v>85.839599000000007</v>
      </c>
      <c r="P91" s="39">
        <v>572.26052800000002</v>
      </c>
      <c r="Q91" s="39">
        <v>1907.5047349999998</v>
      </c>
      <c r="R91" s="40">
        <v>1.9159960000000003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133.287261</v>
      </c>
      <c r="G99" s="39">
        <v>96.916911999999996</v>
      </c>
      <c r="H99" s="39">
        <v>656.36290499999996</v>
      </c>
      <c r="I99" s="39">
        <v>426.26475800000003</v>
      </c>
      <c r="J99" s="39">
        <v>390.21251500000011</v>
      </c>
      <c r="K99" s="39">
        <v>380.66927599999997</v>
      </c>
      <c r="L99" s="39">
        <v>892.82320499999992</v>
      </c>
      <c r="M99" s="39">
        <v>174.11112899999998</v>
      </c>
      <c r="N99" s="40">
        <v>1942.579706</v>
      </c>
      <c r="O99" s="38">
        <v>250.24497899999997</v>
      </c>
      <c r="P99" s="39">
        <v>558.23881000000017</v>
      </c>
      <c r="Q99" s="39">
        <v>625.61245699999984</v>
      </c>
      <c r="R99" s="40">
        <v>7.5073509999999981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6.0469730000000013</v>
      </c>
      <c r="G107" s="39">
        <v>6.0469730000000013</v>
      </c>
      <c r="H107" s="39">
        <v>12.098806000000002</v>
      </c>
      <c r="I107" s="39">
        <v>6.0469730000000013</v>
      </c>
      <c r="J107" s="39">
        <v>3.1191480000000009</v>
      </c>
      <c r="K107" s="39">
        <v>302.44582100000002</v>
      </c>
      <c r="L107" s="39">
        <v>12.098806000000002</v>
      </c>
      <c r="M107" s="39">
        <v>6.0469730000000013</v>
      </c>
      <c r="N107" s="40">
        <v>1.2103670000000002</v>
      </c>
      <c r="O107" s="38">
        <v>180.24150500000002</v>
      </c>
      <c r="P107" s="39">
        <v>267.68419999999992</v>
      </c>
      <c r="Q107" s="39">
        <v>415.98667</v>
      </c>
      <c r="R107" s="40">
        <v>80.775751999999983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2.0088010000000005</v>
      </c>
      <c r="K108" s="39"/>
      <c r="L108" s="39"/>
      <c r="M108" s="39"/>
      <c r="N108" s="40"/>
      <c r="O108" s="38">
        <v>4.0176569999999998</v>
      </c>
      <c r="P108" s="39">
        <v>4.0176569999999998</v>
      </c>
      <c r="Q108" s="39">
        <v>4.0176569999999998</v>
      </c>
      <c r="R108" s="40">
        <v>0.16070699999999999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4.7819999999999988E-2</v>
      </c>
      <c r="G109" s="39">
        <v>4.7819999999999988E-2</v>
      </c>
      <c r="H109" s="39">
        <v>9.5679E-2</v>
      </c>
      <c r="I109" s="39">
        <v>4.7819999999999988E-2</v>
      </c>
      <c r="J109" s="39">
        <v>6.3774802123381005E-2</v>
      </c>
      <c r="K109" s="39">
        <v>2.3917400000000009</v>
      </c>
      <c r="L109" s="39">
        <v>9.5679E-2</v>
      </c>
      <c r="M109" s="39">
        <v>4.7819999999999988E-2</v>
      </c>
      <c r="N109" s="40">
        <v>9.5719999999999972E-3</v>
      </c>
      <c r="O109" s="38">
        <v>0.2295716047664674</v>
      </c>
      <c r="P109" s="39">
        <v>0.24878960476646736</v>
      </c>
      <c r="Q109" s="39">
        <v>0.28722960476646742</v>
      </c>
      <c r="R109" s="40">
        <v>7.9021504760000014E-2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111.3</v>
      </c>
      <c r="P110" s="39">
        <v>127.2</v>
      </c>
      <c r="Q110" s="39">
        <v>159</v>
      </c>
      <c r="R110" s="40">
        <v>62.328000000000003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8.4090901514826939</v>
      </c>
      <c r="G114" s="39">
        <v>2.5324309469039639</v>
      </c>
      <c r="H114" s="39">
        <v>5.3814346847560923</v>
      </c>
      <c r="I114" s="39">
        <v>11.205921675568177</v>
      </c>
      <c r="J114" s="39">
        <v>0.72790112989577449</v>
      </c>
      <c r="K114" s="39">
        <v>538.13722160198279</v>
      </c>
      <c r="L114" s="39">
        <v>9.6232830909428468</v>
      </c>
      <c r="M114" s="39">
        <v>4.3482310170529699</v>
      </c>
      <c r="N114" s="40">
        <v>185.28814118244941</v>
      </c>
      <c r="O114" s="38">
        <v>38.356437819979789</v>
      </c>
      <c r="P114" s="39">
        <v>51.85584125305985</v>
      </c>
      <c r="Q114" s="39">
        <v>74.670064159821067</v>
      </c>
      <c r="R114" s="40">
        <v>5.1195674376439779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953.72082677142123</v>
      </c>
      <c r="G116" s="42">
        <f t="shared" si="15"/>
        <v>707.69067857610673</v>
      </c>
      <c r="H116" s="42">
        <f t="shared" si="15"/>
        <v>3754.1565486472482</v>
      </c>
      <c r="I116" s="42">
        <f t="shared" si="15"/>
        <v>1727.5446643885055</v>
      </c>
      <c r="J116" s="42">
        <f t="shared" si="15"/>
        <v>520.99779459449496</v>
      </c>
      <c r="K116" s="42">
        <f t="shared" si="15"/>
        <v>16454.471407512636</v>
      </c>
      <c r="L116" s="42">
        <f t="shared" si="15"/>
        <v>10069.62481004083</v>
      </c>
      <c r="M116" s="42">
        <f t="shared" si="15"/>
        <v>425.3724210334729</v>
      </c>
      <c r="N116" s="43">
        <f t="shared" si="15"/>
        <v>30507.435897519346</v>
      </c>
      <c r="O116" s="41">
        <f t="shared" si="15"/>
        <v>7874.3552703680643</v>
      </c>
      <c r="P116" s="42">
        <f t="shared" si="15"/>
        <v>9491.3333000599996</v>
      </c>
      <c r="Q116" s="42">
        <f t="shared" si="15"/>
        <v>11740.46897288724</v>
      </c>
      <c r="R116" s="43">
        <f t="shared" si="15"/>
        <v>1988.8295743237466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8.8410130000000003E-2</v>
      </c>
      <c r="G121" s="17">
        <f t="shared" si="17"/>
        <v>0.30943545499999997</v>
      </c>
      <c r="H121" s="17">
        <f t="shared" si="17"/>
        <v>1.5471772749999999</v>
      </c>
      <c r="I121" s="17">
        <f t="shared" si="17"/>
        <v>0.66307597500000004</v>
      </c>
      <c r="J121" s="17">
        <f t="shared" si="17"/>
        <v>0.35364052000000001</v>
      </c>
      <c r="K121" s="17">
        <f t="shared" si="17"/>
        <v>2.9175342899999999</v>
      </c>
      <c r="L121" s="17">
        <f t="shared" si="17"/>
        <v>1.5029722099999998</v>
      </c>
      <c r="M121" s="17">
        <f t="shared" si="17"/>
        <v>8.8410130000000003E-2</v>
      </c>
      <c r="N121" s="19">
        <f t="shared" si="17"/>
        <v>0.57466584499999995</v>
      </c>
      <c r="O121" s="16">
        <f t="shared" si="17"/>
        <v>196.7226771</v>
      </c>
      <c r="P121" s="17">
        <f t="shared" si="17"/>
        <v>450.93954743000006</v>
      </c>
      <c r="Q121" s="17">
        <f>SUM(Q122:Q126)</f>
        <v>573.85930537000002</v>
      </c>
      <c r="R121" s="19">
        <f t="shared" si="17"/>
        <v>0.30492197999999998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8.8410130000000003E-2</v>
      </c>
      <c r="G123" s="102">
        <v>0.30943545499999997</v>
      </c>
      <c r="H123" s="102">
        <v>1.5471772749999999</v>
      </c>
      <c r="I123" s="102">
        <v>0.66307597500000004</v>
      </c>
      <c r="J123" s="102">
        <v>0.35364052000000001</v>
      </c>
      <c r="K123" s="102">
        <v>2.9175342899999999</v>
      </c>
      <c r="L123" s="102">
        <v>1.5029722099999998</v>
      </c>
      <c r="M123" s="102">
        <v>8.8410130000000003E-2</v>
      </c>
      <c r="N123" s="103">
        <v>0.57466584499999995</v>
      </c>
      <c r="O123" s="38">
        <v>196.7226771</v>
      </c>
      <c r="P123" s="39">
        <v>450.93954743000006</v>
      </c>
      <c r="Q123" s="39">
        <v>573.85930537000002</v>
      </c>
      <c r="R123" s="40">
        <v>0.30492197999999998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112.97971951275109</v>
      </c>
      <c r="G128" s="17">
        <f t="shared" si="18"/>
        <v>1694.3780078037198</v>
      </c>
      <c r="H128" s="17">
        <f t="shared" si="18"/>
        <v>2202.4033943603849</v>
      </c>
      <c r="I128" s="17">
        <f t="shared" si="18"/>
        <v>1694.8173638486201</v>
      </c>
      <c r="J128" s="17">
        <f t="shared" si="18"/>
        <v>1033.749515367356</v>
      </c>
      <c r="K128" s="17">
        <f t="shared" si="18"/>
        <v>5496.6685940327088</v>
      </c>
      <c r="L128" s="17">
        <f t="shared" si="18"/>
        <v>37327.3582705195</v>
      </c>
      <c r="M128" s="17">
        <f t="shared" si="18"/>
        <v>112.19371000000001</v>
      </c>
      <c r="N128" s="19">
        <f t="shared" si="18"/>
        <v>30549.795300317892</v>
      </c>
      <c r="O128" s="16">
        <f t="shared" si="18"/>
        <v>1179.136428928701</v>
      </c>
      <c r="P128" s="17">
        <f t="shared" si="18"/>
        <v>1588.515450127964</v>
      </c>
      <c r="Q128" s="17">
        <f>SUM(Q129:Q138)</f>
        <v>3053.2803176051202</v>
      </c>
      <c r="R128" s="19">
        <f t="shared" si="18"/>
        <v>25.917984199661543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128.94364160000001</v>
      </c>
      <c r="P129" s="39">
        <v>306.47177300000004</v>
      </c>
      <c r="Q129" s="39">
        <v>711.7525038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2.2817179521300002</v>
      </c>
      <c r="I130" s="39"/>
      <c r="J130" s="39"/>
      <c r="K130" s="39"/>
      <c r="L130" s="39"/>
      <c r="M130" s="39"/>
      <c r="N130" s="40">
        <v>4.6008411165899998</v>
      </c>
      <c r="O130" s="38">
        <v>1.5336137055300001</v>
      </c>
      <c r="P130" s="39">
        <v>3.0672274110600002</v>
      </c>
      <c r="Q130" s="39">
        <v>13.39106601414</v>
      </c>
      <c r="R130" s="40">
        <v>3.6806728932720002E-2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0.26183648599999998</v>
      </c>
      <c r="G131" s="39"/>
      <c r="H131" s="39">
        <v>17.54304458</v>
      </c>
      <c r="I131" s="39">
        <v>0.44886254799999997</v>
      </c>
      <c r="J131" s="39">
        <v>7.4810425E-2</v>
      </c>
      <c r="K131" s="39">
        <v>6.5833173699999996</v>
      </c>
      <c r="L131" s="39">
        <v>0.52367297300000004</v>
      </c>
      <c r="M131" s="39"/>
      <c r="N131" s="40">
        <v>31.644809630000001</v>
      </c>
      <c r="O131" s="38">
        <v>5.3863505755199999</v>
      </c>
      <c r="P131" s="39">
        <v>5.6855922741600002</v>
      </c>
      <c r="Q131" s="39">
        <v>25.622570446049998</v>
      </c>
      <c r="R131" s="40">
        <v>0.12927241381248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2.1760000000000002</v>
      </c>
      <c r="G134" s="39">
        <v>2.4990000000000001</v>
      </c>
      <c r="H134" s="39">
        <v>57.872</v>
      </c>
      <c r="I134" s="39">
        <v>9.6120000000000001</v>
      </c>
      <c r="J134" s="39">
        <v>3.1</v>
      </c>
      <c r="K134" s="39">
        <v>28.376999999999999</v>
      </c>
      <c r="L134" s="39">
        <v>9.1470000000000002</v>
      </c>
      <c r="M134" s="39">
        <v>11.47593</v>
      </c>
      <c r="N134" s="40">
        <v>53.671999999999997</v>
      </c>
      <c r="O134" s="38">
        <v>23.885039482</v>
      </c>
      <c r="P134" s="39">
        <v>23.885039482</v>
      </c>
      <c r="Q134" s="39">
        <v>69.622731393999999</v>
      </c>
      <c r="R134" s="40">
        <v>23.885039482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100.3818830267511</v>
      </c>
      <c r="G135" s="39">
        <v>1487.1390078037198</v>
      </c>
      <c r="H135" s="39">
        <v>1301.246631828255</v>
      </c>
      <c r="I135" s="39">
        <v>247.85650130061998</v>
      </c>
      <c r="J135" s="39">
        <v>941.85470494235597</v>
      </c>
      <c r="K135" s="39">
        <v>5081.0582766627094</v>
      </c>
      <c r="L135" s="39">
        <v>18589.2375975465</v>
      </c>
      <c r="M135" s="39"/>
      <c r="N135" s="40">
        <v>28503.497649571302</v>
      </c>
      <c r="O135" s="38">
        <v>260.24932636565097</v>
      </c>
      <c r="P135" s="39">
        <v>297.427801560744</v>
      </c>
      <c r="Q135" s="39">
        <v>371.78475195092994</v>
      </c>
      <c r="R135" s="40">
        <v>0.93689757491634362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0.06</v>
      </c>
      <c r="G136" s="39">
        <v>0.04</v>
      </c>
      <c r="H136" s="39">
        <v>0.66</v>
      </c>
      <c r="I136" s="39">
        <v>2</v>
      </c>
      <c r="J136" s="39">
        <v>0.12</v>
      </c>
      <c r="K136" s="39">
        <v>0.25</v>
      </c>
      <c r="L136" s="39">
        <v>0.75</v>
      </c>
      <c r="M136" s="39"/>
      <c r="N136" s="40">
        <v>3.68</v>
      </c>
      <c r="O136" s="38">
        <v>212.09845719999998</v>
      </c>
      <c r="P136" s="39">
        <v>268.17801640000005</v>
      </c>
      <c r="Q136" s="39">
        <v>437.60669400000006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10.1</v>
      </c>
      <c r="G137" s="39">
        <v>204.7</v>
      </c>
      <c r="H137" s="39">
        <v>822.8</v>
      </c>
      <c r="I137" s="39">
        <v>1434.9</v>
      </c>
      <c r="J137" s="39">
        <v>88.6</v>
      </c>
      <c r="K137" s="39">
        <v>380.4</v>
      </c>
      <c r="L137" s="39">
        <v>18727.7</v>
      </c>
      <c r="M137" s="39">
        <v>100.71778</v>
      </c>
      <c r="N137" s="40">
        <v>1952.7</v>
      </c>
      <c r="O137" s="38">
        <v>547.04</v>
      </c>
      <c r="P137" s="39">
        <v>683.8</v>
      </c>
      <c r="Q137" s="39">
        <v>1423.5</v>
      </c>
      <c r="R137" s="40">
        <v>0.92996800000000002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1094.3347199982002</v>
      </c>
      <c r="G140" s="17">
        <f t="shared" si="19"/>
        <v>195.90903999970001</v>
      </c>
      <c r="H140" s="17">
        <f t="shared" si="19"/>
        <v>5358.1589999999997</v>
      </c>
      <c r="I140" s="17">
        <f t="shared" si="19"/>
        <v>11567.738880000001</v>
      </c>
      <c r="J140" s="17">
        <f t="shared" si="19"/>
        <v>354.17723999999998</v>
      </c>
      <c r="K140" s="17">
        <f t="shared" si="19"/>
        <v>139.87544</v>
      </c>
      <c r="L140" s="17">
        <f t="shared" si="19"/>
        <v>4733.2249599934003</v>
      </c>
      <c r="M140" s="17">
        <f t="shared" si="19"/>
        <v>0</v>
      </c>
      <c r="N140" s="19">
        <f t="shared" si="19"/>
        <v>5200.8251999996992</v>
      </c>
      <c r="O140" s="16">
        <f t="shared" si="19"/>
        <v>605.42704889995196</v>
      </c>
      <c r="P140" s="17">
        <f t="shared" si="19"/>
        <v>1194.581222999904</v>
      </c>
      <c r="Q140" s="17">
        <f>SUM(Q141:Q149)</f>
        <v>2072.8635255998797</v>
      </c>
      <c r="R140" s="19">
        <f t="shared" si="19"/>
        <v>28.634951803699998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215.0811219</v>
      </c>
      <c r="P141" s="39">
        <v>485.02929999999998</v>
      </c>
      <c r="Q141" s="39">
        <v>583.37564559999998</v>
      </c>
      <c r="R141" s="40">
        <v>4.9468658036999988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10.657919999999999</v>
      </c>
      <c r="G142" s="39">
        <v>4.5676800000000002</v>
      </c>
      <c r="H142" s="39">
        <v>2.9279999999999999</v>
      </c>
      <c r="I142" s="39">
        <v>5.73888</v>
      </c>
      <c r="J142" s="39"/>
      <c r="K142" s="39">
        <v>1.40544</v>
      </c>
      <c r="L142" s="39">
        <v>150.38208</v>
      </c>
      <c r="M142" s="39"/>
      <c r="N142" s="40">
        <v>727.3152</v>
      </c>
      <c r="O142" s="38">
        <v>203.4726</v>
      </c>
      <c r="P142" s="39">
        <v>288.25285000000002</v>
      </c>
      <c r="Q142" s="39">
        <v>339.12099999999998</v>
      </c>
      <c r="R142" s="40">
        <v>20.347259999999999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505.98399999999998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1083.6767999982001</v>
      </c>
      <c r="G149" s="39">
        <v>191.34135999970002</v>
      </c>
      <c r="H149" s="39">
        <v>5355.2309999999998</v>
      </c>
      <c r="I149" s="39">
        <v>11562</v>
      </c>
      <c r="J149" s="39">
        <v>354.17723999999998</v>
      </c>
      <c r="K149" s="39">
        <v>138.47</v>
      </c>
      <c r="L149" s="39">
        <v>4582.8428799933999</v>
      </c>
      <c r="M149" s="39"/>
      <c r="N149" s="40">
        <v>4473.5099999996992</v>
      </c>
      <c r="O149" s="38">
        <v>186.87332699995196</v>
      </c>
      <c r="P149" s="39">
        <v>421.29907299990396</v>
      </c>
      <c r="Q149" s="39">
        <v>644.38287999988006</v>
      </c>
      <c r="R149" s="40">
        <v>3.3408259999999994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284.20977799999997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768.74612691682603</v>
      </c>
      <c r="P155" s="17">
        <f t="shared" si="21"/>
        <v>1022.3670045557683</v>
      </c>
      <c r="Q155" s="17">
        <f>SUM(Q156:Q171)</f>
        <v>1275.9878782057715</v>
      </c>
      <c r="R155" s="19">
        <f t="shared" si="21"/>
        <v>15.11564584850287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378.43343899999996</v>
      </c>
      <c r="P159" s="39">
        <v>504.57792100000006</v>
      </c>
      <c r="Q159" s="39">
        <v>630.72239999999999</v>
      </c>
      <c r="R159" s="40">
        <v>6.8118020000000001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131.75</v>
      </c>
      <c r="P160" s="39">
        <v>175.66666666666669</v>
      </c>
      <c r="Q160" s="39">
        <v>219.58333333333331</v>
      </c>
      <c r="R160" s="40">
        <v>2.3715000000000002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23.545324916826075</v>
      </c>
      <c r="P161" s="39">
        <v>31.393766555768103</v>
      </c>
      <c r="Q161" s="39">
        <v>39.242208194710123</v>
      </c>
      <c r="R161" s="40">
        <v>0.42381584850286941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81.084598</v>
      </c>
      <c r="P162" s="39">
        <v>108.11279733333335</v>
      </c>
      <c r="Q162" s="39">
        <v>135.140995677728</v>
      </c>
      <c r="R162" s="40">
        <v>1.4595229999999999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121.94999999999999</v>
      </c>
      <c r="P163" s="39">
        <v>162.59999999999997</v>
      </c>
      <c r="Q163" s="39">
        <v>203.24999999999997</v>
      </c>
      <c r="R163" s="40">
        <v>2.4390000000000001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12.6136</v>
      </c>
      <c r="P164" s="39">
        <v>14.190300000000001</v>
      </c>
      <c r="Q164" s="39">
        <v>15.766999999999999</v>
      </c>
      <c r="R164" s="40">
        <v>1.26136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8.5257000000000005</v>
      </c>
      <c r="P165" s="39">
        <v>11.367599999999999</v>
      </c>
      <c r="Q165" s="39">
        <v>14.2095</v>
      </c>
      <c r="R165" s="40">
        <v>0.15346299999999999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1.457365</v>
      </c>
      <c r="P167" s="39">
        <v>1.9431529999999999</v>
      </c>
      <c r="Q167" s="39">
        <v>2.4289420000000002</v>
      </c>
      <c r="R167" s="40">
        <v>2.6232999999999999E-2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284.20977799999997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9.3861000000000008</v>
      </c>
      <c r="P169" s="39">
        <v>12.514799999999999</v>
      </c>
      <c r="Q169" s="39">
        <v>15.643499</v>
      </c>
      <c r="R169" s="40">
        <v>0.16894899999999999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820.3672150000001</v>
      </c>
      <c r="P173" s="17">
        <f t="shared" si="22"/>
        <v>1132.6053809999999</v>
      </c>
      <c r="Q173" s="17">
        <f>SUM(Q174:Q199)</f>
        <v>1473.099314</v>
      </c>
      <c r="R173" s="19">
        <f t="shared" si="22"/>
        <v>14.766610999999999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10.317503</v>
      </c>
      <c r="P179" s="39">
        <v>13.756671000000001</v>
      </c>
      <c r="Q179" s="39">
        <v>17.195838999999999</v>
      </c>
      <c r="R179" s="40">
        <v>0.18571499999999999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9.450489000000001</v>
      </c>
      <c r="P180" s="39">
        <v>12.600652</v>
      </c>
      <c r="Q180" s="39">
        <v>15.750814999999999</v>
      </c>
      <c r="R180" s="40">
        <v>0.17010900000000001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2.0776300000000001</v>
      </c>
      <c r="P181" s="39">
        <v>41.552599999999998</v>
      </c>
      <c r="Q181" s="39">
        <v>109.28333800000001</v>
      </c>
      <c r="R181" s="40">
        <v>3.7398000000000001E-2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798.14746200000002</v>
      </c>
      <c r="P182" s="39">
        <v>1064.1966159999999</v>
      </c>
      <c r="Q182" s="39">
        <v>1330.24577</v>
      </c>
      <c r="R182" s="40">
        <v>14.366654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0.328486</v>
      </c>
      <c r="P184" s="39">
        <v>0.43798099999999995</v>
      </c>
      <c r="Q184" s="39">
        <v>0.54747599999999996</v>
      </c>
      <c r="R184" s="40">
        <v>5.9129999999999999E-3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4.5644999999999998E-2</v>
      </c>
      <c r="P190" s="39">
        <v>6.0860999999999998E-2</v>
      </c>
      <c r="Q190" s="39">
        <v>7.6076000000000005E-2</v>
      </c>
      <c r="R190" s="40">
        <v>8.2200000000000003E-4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791.989552</v>
      </c>
      <c r="G204" s="17">
        <f t="shared" ref="G204:R204" si="24">SUM(G205:G226)</f>
        <v>365.77875811999996</v>
      </c>
      <c r="H204" s="17">
        <f t="shared" si="24"/>
        <v>986.29415884000025</v>
      </c>
      <c r="I204" s="17">
        <f t="shared" si="24"/>
        <v>17.446170120000001</v>
      </c>
      <c r="J204" s="17">
        <f t="shared" si="24"/>
        <v>3.418266</v>
      </c>
      <c r="K204" s="17">
        <f t="shared" si="24"/>
        <v>1426.8051275200003</v>
      </c>
      <c r="L204" s="17">
        <f t="shared" si="24"/>
        <v>8145.2744942000008</v>
      </c>
      <c r="M204" s="17">
        <f t="shared" si="24"/>
        <v>3773.3956543200002</v>
      </c>
      <c r="N204" s="19">
        <f t="shared" si="24"/>
        <v>475.26093999999995</v>
      </c>
      <c r="O204" s="16">
        <f t="shared" si="24"/>
        <v>3185.6907691975348</v>
      </c>
      <c r="P204" s="17">
        <f t="shared" si="24"/>
        <v>20733.290595316896</v>
      </c>
      <c r="Q204" s="17">
        <f t="shared" si="24"/>
        <v>47919.250570633798</v>
      </c>
      <c r="R204" s="19">
        <f t="shared" si="24"/>
        <v>20.380911316124667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539.92614000000003</v>
      </c>
      <c r="P206" s="39">
        <v>719.90151999999989</v>
      </c>
      <c r="Q206" s="39">
        <v>899.87689999999998</v>
      </c>
      <c r="R206" s="40">
        <v>14.038079640000001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31.567799999999998</v>
      </c>
      <c r="P207" s="39">
        <v>42.090400000000002</v>
      </c>
      <c r="Q207" s="39">
        <v>52.613</v>
      </c>
      <c r="R207" s="40">
        <v>0.82076280000000001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27.046558999999998</v>
      </c>
      <c r="P213" s="39">
        <v>135.2328</v>
      </c>
      <c r="Q213" s="39">
        <v>540.9312000000001</v>
      </c>
      <c r="R213" s="40">
        <v>3.5120000000000004E-3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69.946666000000008</v>
      </c>
      <c r="P214" s="39">
        <v>1020.5333219999997</v>
      </c>
      <c r="Q214" s="39">
        <v>1823.1999980000003</v>
      </c>
      <c r="R214" s="40">
        <v>3.9869600000000007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791.989552</v>
      </c>
      <c r="G216" s="39">
        <v>365.77875811999996</v>
      </c>
      <c r="H216" s="39">
        <v>986.29415884000025</v>
      </c>
      <c r="I216" s="39">
        <v>17.446170120000001</v>
      </c>
      <c r="J216" s="39">
        <v>3.418266</v>
      </c>
      <c r="K216" s="39">
        <v>1426.8051275200003</v>
      </c>
      <c r="L216" s="39">
        <v>7421.8244932000007</v>
      </c>
      <c r="M216" s="39">
        <v>3773.3956543200002</v>
      </c>
      <c r="N216" s="40">
        <v>475.26093999999995</v>
      </c>
      <c r="O216" s="38">
        <v>690.58830799999998</v>
      </c>
      <c r="P216" s="39">
        <v>789.06829800000014</v>
      </c>
      <c r="Q216" s="39">
        <v>892.09956200000011</v>
      </c>
      <c r="R216" s="40">
        <v>1.1978211588000001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71.867570197534931</v>
      </c>
      <c r="P217" s="39">
        <v>480.51713331689962</v>
      </c>
      <c r="Q217" s="39">
        <v>958.23426963379916</v>
      </c>
      <c r="R217" s="40">
        <v>0.33059152250866064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0.176616</v>
      </c>
      <c r="P222" s="39">
        <v>0.236016</v>
      </c>
      <c r="Q222" s="39">
        <v>0.29304000000000002</v>
      </c>
      <c r="R222" s="40">
        <v>3.1841948160000002E-3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693.40035299999977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1269.35511</v>
      </c>
      <c r="P224" s="39">
        <v>12693.551101999999</v>
      </c>
      <c r="Q224" s="39">
        <v>25894.844247000005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485.21600000000001</v>
      </c>
      <c r="P225" s="39">
        <v>4852.1600039999994</v>
      </c>
      <c r="Q225" s="39">
        <v>16163.758000999998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10.355357000000003</v>
      </c>
      <c r="P236" s="17">
        <v>103.553579</v>
      </c>
      <c r="Q236" s="17">
        <v>207.10716099999999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1999.3924016409512</v>
      </c>
      <c r="G238" s="42">
        <f t="shared" si="26"/>
        <v>2256.3752413784196</v>
      </c>
      <c r="H238" s="42">
        <f t="shared" si="26"/>
        <v>8548.4037304753856</v>
      </c>
      <c r="I238" s="42">
        <f t="shared" si="26"/>
        <v>13280.665489943622</v>
      </c>
      <c r="J238" s="42">
        <f t="shared" si="26"/>
        <v>1675.9084398873561</v>
      </c>
      <c r="K238" s="42">
        <f t="shared" si="26"/>
        <v>7066.2666958427089</v>
      </c>
      <c r="L238" s="42">
        <f t="shared" si="26"/>
        <v>50207.3606969229</v>
      </c>
      <c r="M238" s="42">
        <f t="shared" si="26"/>
        <v>3885.67777445</v>
      </c>
      <c r="N238" s="43">
        <f t="shared" si="26"/>
        <v>36226.456106162594</v>
      </c>
      <c r="O238" s="41">
        <f t="shared" si="26"/>
        <v>6766.4456230430142</v>
      </c>
      <c r="P238" s="42">
        <f t="shared" si="26"/>
        <v>26225.85278043053</v>
      </c>
      <c r="Q238" s="42">
        <f t="shared" si="26"/>
        <v>56575.448072414576</v>
      </c>
      <c r="R238" s="43">
        <f t="shared" si="26"/>
        <v>105.12102614798908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35.929296000000001</v>
      </c>
      <c r="P243" s="17">
        <f t="shared" si="28"/>
        <v>233.54042399999994</v>
      </c>
      <c r="Q243" s="17">
        <f>SUM(Q244:Q246)</f>
        <v>491.03371200000004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35.929296000000001</v>
      </c>
      <c r="P244" s="39">
        <v>233.54042399999994</v>
      </c>
      <c r="Q244" s="39">
        <v>491.03371200000004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35.929296000000001</v>
      </c>
      <c r="P272" s="42">
        <f t="shared" si="34"/>
        <v>233.54042399999994</v>
      </c>
      <c r="Q272" s="42">
        <f t="shared" si="34"/>
        <v>491.03371200000004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205.80645400000012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205.80645400000012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6.3639999999999999E-3</v>
      </c>
      <c r="G336" s="17">
        <f t="shared" ref="G336:R336" si="42">SUM(G337:G339)</f>
        <v>430.43568500000003</v>
      </c>
      <c r="H336" s="17">
        <f t="shared" si="42"/>
        <v>7.4635000000000007E-2</v>
      </c>
      <c r="I336" s="17">
        <f t="shared" si="42"/>
        <v>432.55292500000002</v>
      </c>
      <c r="J336" s="17">
        <f t="shared" si="42"/>
        <v>2.6999999999999995E-4</v>
      </c>
      <c r="K336" s="17">
        <f t="shared" si="42"/>
        <v>215.35783300000003</v>
      </c>
      <c r="L336" s="17">
        <f t="shared" si="42"/>
        <v>3.7510569999999994</v>
      </c>
      <c r="M336" s="17">
        <f t="shared" si="42"/>
        <v>0</v>
      </c>
      <c r="N336" s="19">
        <f t="shared" si="42"/>
        <v>216.45827300000002</v>
      </c>
      <c r="O336" s="16">
        <f t="shared" si="42"/>
        <v>2400.6506610000001</v>
      </c>
      <c r="P336" s="17">
        <f t="shared" si="42"/>
        <v>2630.2116399999995</v>
      </c>
      <c r="Q336" s="17">
        <f t="shared" si="42"/>
        <v>2677.6261749999999</v>
      </c>
      <c r="R336" s="19">
        <f t="shared" si="42"/>
        <v>968.46435000000019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6.3639999999999999E-3</v>
      </c>
      <c r="G337" s="23">
        <v>7.0819999999999998E-3</v>
      </c>
      <c r="H337" s="23">
        <v>7.4635000000000007E-2</v>
      </c>
      <c r="I337" s="23">
        <v>2.1243219999999998</v>
      </c>
      <c r="J337" s="23">
        <v>2.6999999999999995E-4</v>
      </c>
      <c r="K337" s="23">
        <v>0.14353599999999997</v>
      </c>
      <c r="L337" s="23">
        <v>3.7510569999999994</v>
      </c>
      <c r="M337" s="23"/>
      <c r="N337" s="24">
        <v>1.243976</v>
      </c>
      <c r="O337" s="22">
        <v>248.50766000000002</v>
      </c>
      <c r="P337" s="23">
        <v>478.06863899999985</v>
      </c>
      <c r="Q337" s="23">
        <v>525.48317400000008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430.42860300000001</v>
      </c>
      <c r="H338" s="23"/>
      <c r="I338" s="23">
        <v>430.42860300000001</v>
      </c>
      <c r="J338" s="23"/>
      <c r="K338" s="23">
        <v>215.21429700000002</v>
      </c>
      <c r="L338" s="23"/>
      <c r="M338" s="23"/>
      <c r="N338" s="24">
        <v>215.21429700000002</v>
      </c>
      <c r="O338" s="22">
        <v>2152.1430009999999</v>
      </c>
      <c r="P338" s="23">
        <v>2152.1430009999999</v>
      </c>
      <c r="Q338" s="23">
        <v>2152.1430009999999</v>
      </c>
      <c r="R338" s="24">
        <v>968.46435000000019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6.3639999999999999E-3</v>
      </c>
      <c r="G341" s="27">
        <f t="shared" si="43"/>
        <v>430.43568500000003</v>
      </c>
      <c r="H341" s="27">
        <f t="shared" si="43"/>
        <v>7.4635000000000007E-2</v>
      </c>
      <c r="I341" s="27">
        <f t="shared" si="43"/>
        <v>432.55292500000002</v>
      </c>
      <c r="J341" s="27">
        <f t="shared" si="43"/>
        <v>205.80672400000012</v>
      </c>
      <c r="K341" s="27">
        <f t="shared" si="43"/>
        <v>215.35783300000003</v>
      </c>
      <c r="L341" s="27">
        <f t="shared" si="43"/>
        <v>3.7510569999999994</v>
      </c>
      <c r="M341" s="27">
        <f t="shared" si="43"/>
        <v>0</v>
      </c>
      <c r="N341" s="28">
        <f t="shared" si="43"/>
        <v>216.45827300000002</v>
      </c>
      <c r="O341" s="26">
        <f t="shared" si="43"/>
        <v>2400.6506610000001</v>
      </c>
      <c r="P341" s="27">
        <f t="shared" si="43"/>
        <v>2630.2116399999995</v>
      </c>
      <c r="Q341" s="27">
        <f t="shared" si="43"/>
        <v>2677.6261749999999</v>
      </c>
      <c r="R341" s="28">
        <f t="shared" si="43"/>
        <v>968.46435000000019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2.83195</v>
      </c>
      <c r="G346" s="17">
        <f t="shared" si="45"/>
        <v>209.97462400000001</v>
      </c>
      <c r="H346" s="17">
        <f t="shared" si="45"/>
        <v>1023.5169880000001</v>
      </c>
      <c r="I346" s="17">
        <f t="shared" si="45"/>
        <v>35640.665454000002</v>
      </c>
      <c r="J346" s="17">
        <f t="shared" si="45"/>
        <v>114.72847899999999</v>
      </c>
      <c r="K346" s="17">
        <f t="shared" si="45"/>
        <v>1470.8349619999999</v>
      </c>
      <c r="L346" s="17">
        <f t="shared" si="45"/>
        <v>41008.332418999998</v>
      </c>
      <c r="M346" s="17">
        <f t="shared" si="45"/>
        <v>209.74018000000001</v>
      </c>
      <c r="N346" s="19">
        <f t="shared" si="45"/>
        <v>20972.950597000003</v>
      </c>
      <c r="O346" s="16">
        <f t="shared" si="45"/>
        <v>10377.067208999999</v>
      </c>
      <c r="P346" s="17">
        <f t="shared" si="45"/>
        <v>10377.067208999999</v>
      </c>
      <c r="Q346" s="17">
        <f>SUM(Q347:Q349)</f>
        <v>10377.067208999999</v>
      </c>
      <c r="R346" s="19">
        <f t="shared" si="45"/>
        <v>8805.1687729999976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1.0401640000000001</v>
      </c>
      <c r="G347" s="23">
        <v>93.807893000000021</v>
      </c>
      <c r="H347" s="23">
        <v>448.337559</v>
      </c>
      <c r="I347" s="23">
        <v>15939.719737000001</v>
      </c>
      <c r="J347" s="23">
        <v>42.937142000000009</v>
      </c>
      <c r="K347" s="23">
        <v>656.7677359999999</v>
      </c>
      <c r="L347" s="23">
        <v>14519.507126999995</v>
      </c>
      <c r="M347" s="23">
        <v>93.665200000000027</v>
      </c>
      <c r="N347" s="24">
        <v>9353.4379570000019</v>
      </c>
      <c r="O347" s="22">
        <v>4058.3954839999992</v>
      </c>
      <c r="P347" s="23">
        <v>4058.3954839999992</v>
      </c>
      <c r="Q347" s="23">
        <v>4058.3954839999992</v>
      </c>
      <c r="R347" s="24">
        <v>3434.8834579999998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0.403503</v>
      </c>
      <c r="G348" s="23">
        <v>37.041186000000003</v>
      </c>
      <c r="H348" s="23">
        <v>175.96497500000001</v>
      </c>
      <c r="I348" s="23">
        <v>6293.6880619999993</v>
      </c>
      <c r="J348" s="23">
        <v>16.397984999999995</v>
      </c>
      <c r="K348" s="23">
        <v>259.37615900000009</v>
      </c>
      <c r="L348" s="23">
        <v>5808.1326760000002</v>
      </c>
      <c r="M348" s="23">
        <v>36.977612000000001</v>
      </c>
      <c r="N348" s="24">
        <v>3691.7507849999993</v>
      </c>
      <c r="O348" s="22">
        <v>1346.5283980000002</v>
      </c>
      <c r="P348" s="23">
        <v>1346.5283980000002</v>
      </c>
      <c r="Q348" s="23">
        <v>1346.5283980000002</v>
      </c>
      <c r="R348" s="24">
        <v>1137.3023290000001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1.3882830000000002</v>
      </c>
      <c r="G349" s="23">
        <v>79.125545000000002</v>
      </c>
      <c r="H349" s="23">
        <v>399.21445400000005</v>
      </c>
      <c r="I349" s="23">
        <v>13407.257654999998</v>
      </c>
      <c r="J349" s="23">
        <v>55.393351999999986</v>
      </c>
      <c r="K349" s="23">
        <v>554.69106700000009</v>
      </c>
      <c r="L349" s="23">
        <v>20680.692616</v>
      </c>
      <c r="M349" s="23">
        <v>79.097368000000003</v>
      </c>
      <c r="N349" s="24">
        <v>7927.7618549999997</v>
      </c>
      <c r="O349" s="22">
        <v>4972.1433269999998</v>
      </c>
      <c r="P349" s="23">
        <v>4972.1433269999998</v>
      </c>
      <c r="Q349" s="23">
        <v>4972.1433269999998</v>
      </c>
      <c r="R349" s="24">
        <v>4232.9829859999982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0.237928</v>
      </c>
      <c r="G351" s="17">
        <f t="shared" si="46"/>
        <v>16.514657999999997</v>
      </c>
      <c r="H351" s="17">
        <f t="shared" si="46"/>
        <v>88.195948999999999</v>
      </c>
      <c r="I351" s="17">
        <f t="shared" si="46"/>
        <v>2809.7388819999996</v>
      </c>
      <c r="J351" s="17">
        <f t="shared" si="46"/>
        <v>12.216166000000003</v>
      </c>
      <c r="K351" s="17">
        <f t="shared" si="46"/>
        <v>115.21169399999999</v>
      </c>
      <c r="L351" s="17">
        <f t="shared" si="46"/>
        <v>1692.3146619999998</v>
      </c>
      <c r="M351" s="17">
        <f t="shared" si="46"/>
        <v>16.553513000000002</v>
      </c>
      <c r="N351" s="19">
        <f t="shared" si="46"/>
        <v>1660.1217410000002</v>
      </c>
      <c r="O351" s="16">
        <f t="shared" si="46"/>
        <v>1995.0482670000006</v>
      </c>
      <c r="P351" s="17">
        <f t="shared" si="46"/>
        <v>1995.0482670000006</v>
      </c>
      <c r="Q351" s="17">
        <f>SUM(Q352:Q354)</f>
        <v>1995.0482670000006</v>
      </c>
      <c r="R351" s="19">
        <f t="shared" si="46"/>
        <v>1588.7035430000001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0.10503899999999998</v>
      </c>
      <c r="G352" s="23">
        <v>7.1720109999999995</v>
      </c>
      <c r="H352" s="23">
        <v>38.484037000000001</v>
      </c>
      <c r="I352" s="23">
        <v>1220.213532</v>
      </c>
      <c r="J352" s="23">
        <v>5.4108840000000002</v>
      </c>
      <c r="K352" s="23">
        <v>50.028948999999983</v>
      </c>
      <c r="L352" s="23">
        <v>734.99079099999983</v>
      </c>
      <c r="M352" s="23">
        <v>7.1900579999999996</v>
      </c>
      <c r="N352" s="24">
        <v>721.23777400000006</v>
      </c>
      <c r="O352" s="22">
        <v>1027.6145800000004</v>
      </c>
      <c r="P352" s="23">
        <v>1027.6145800000004</v>
      </c>
      <c r="Q352" s="23">
        <v>1027.6145800000004</v>
      </c>
      <c r="R352" s="24">
        <v>817.98469699999998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2.8140000000000002E-2</v>
      </c>
      <c r="G353" s="23">
        <v>2.8400090000000007</v>
      </c>
      <c r="H353" s="23">
        <v>14.115205</v>
      </c>
      <c r="I353" s="23">
        <v>483.55678399999999</v>
      </c>
      <c r="J353" s="23">
        <v>1.4264140000000001</v>
      </c>
      <c r="K353" s="23">
        <v>19.831434999999995</v>
      </c>
      <c r="L353" s="23">
        <v>212.744606</v>
      </c>
      <c r="M353" s="23">
        <v>2.8403280000000009</v>
      </c>
      <c r="N353" s="24">
        <v>283.82987700000001</v>
      </c>
      <c r="O353" s="22">
        <v>224.48505299999999</v>
      </c>
      <c r="P353" s="23">
        <v>224.48505299999999</v>
      </c>
      <c r="Q353" s="23">
        <v>224.48505299999999</v>
      </c>
      <c r="R353" s="24">
        <v>166.503074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0.10474900000000001</v>
      </c>
      <c r="G354" s="23">
        <v>6.5026379999999993</v>
      </c>
      <c r="H354" s="23">
        <v>35.596706999999995</v>
      </c>
      <c r="I354" s="23">
        <v>1105.9685659999998</v>
      </c>
      <c r="J354" s="23">
        <v>5.3788680000000024</v>
      </c>
      <c r="K354" s="23">
        <v>45.351310000000012</v>
      </c>
      <c r="L354" s="23">
        <v>744.57926500000008</v>
      </c>
      <c r="M354" s="23">
        <v>6.5231270000000006</v>
      </c>
      <c r="N354" s="24">
        <v>655.05409000000009</v>
      </c>
      <c r="O354" s="22">
        <v>742.9486340000002</v>
      </c>
      <c r="P354" s="23">
        <v>742.9486340000002</v>
      </c>
      <c r="Q354" s="23">
        <v>742.9486340000002</v>
      </c>
      <c r="R354" s="24">
        <v>604.21577200000024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0.65468599999999999</v>
      </c>
      <c r="G356" s="17">
        <f t="shared" si="47"/>
        <v>27.393865000000002</v>
      </c>
      <c r="H356" s="17">
        <f t="shared" si="47"/>
        <v>169.57331699999995</v>
      </c>
      <c r="I356" s="17">
        <f t="shared" si="47"/>
        <v>4655.202459000001</v>
      </c>
      <c r="J356" s="17">
        <f t="shared" si="47"/>
        <v>34.683744000000004</v>
      </c>
      <c r="K356" s="17">
        <f t="shared" si="47"/>
        <v>190.599648</v>
      </c>
      <c r="L356" s="17">
        <f t="shared" si="47"/>
        <v>3928.5431010000002</v>
      </c>
      <c r="M356" s="17">
        <f t="shared" si="47"/>
        <v>27.602193999999997</v>
      </c>
      <c r="N356" s="19">
        <f t="shared" si="47"/>
        <v>2790.0160459999997</v>
      </c>
      <c r="O356" s="16">
        <f t="shared" si="47"/>
        <v>2813.650763000001</v>
      </c>
      <c r="P356" s="17">
        <f t="shared" si="47"/>
        <v>2813.650763000001</v>
      </c>
      <c r="Q356" s="17">
        <f>SUM(Q357:Q359)</f>
        <v>2813.650763000001</v>
      </c>
      <c r="R356" s="19">
        <f t="shared" si="47"/>
        <v>1889.0808980000002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0.41456099999999996</v>
      </c>
      <c r="G357" s="23">
        <v>15.008630000000002</v>
      </c>
      <c r="H357" s="23">
        <v>97.559148999999962</v>
      </c>
      <c r="I357" s="23">
        <v>2548.9487030000009</v>
      </c>
      <c r="J357" s="23">
        <v>21.971718000000003</v>
      </c>
      <c r="K357" s="23">
        <v>104.34122399999998</v>
      </c>
      <c r="L357" s="23">
        <v>2481.3780780000006</v>
      </c>
      <c r="M357" s="23">
        <v>15.150998000000001</v>
      </c>
      <c r="N357" s="24">
        <v>1535.9300479999999</v>
      </c>
      <c r="O357" s="22">
        <v>1667.1070970000007</v>
      </c>
      <c r="P357" s="23">
        <v>1667.1070970000007</v>
      </c>
      <c r="Q357" s="23">
        <v>1667.1070970000007</v>
      </c>
      <c r="R357" s="24">
        <v>1133.7867779999999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0.12354800000000005</v>
      </c>
      <c r="G358" s="23">
        <v>4.1432770000000003</v>
      </c>
      <c r="H358" s="23">
        <v>27.686785</v>
      </c>
      <c r="I358" s="23">
        <v>703.40357299999994</v>
      </c>
      <c r="J358" s="23">
        <v>6.5480030000000005</v>
      </c>
      <c r="K358" s="23">
        <v>28.790752000000012</v>
      </c>
      <c r="L358" s="23">
        <v>739.49692699999969</v>
      </c>
      <c r="M358" s="23">
        <v>4.1871479999999979</v>
      </c>
      <c r="N358" s="24">
        <v>425.19723499999992</v>
      </c>
      <c r="O358" s="22">
        <v>486.16483300000004</v>
      </c>
      <c r="P358" s="23">
        <v>486.16483300000004</v>
      </c>
      <c r="Q358" s="23">
        <v>486.16483300000004</v>
      </c>
      <c r="R358" s="24">
        <v>331.875291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0.11657700000000001</v>
      </c>
      <c r="G359" s="23">
        <v>8.2419580000000003</v>
      </c>
      <c r="H359" s="23">
        <v>44.327382999999983</v>
      </c>
      <c r="I359" s="23">
        <v>1402.8501830000002</v>
      </c>
      <c r="J359" s="23">
        <v>6.1640229999999994</v>
      </c>
      <c r="K359" s="23">
        <v>57.467672000000007</v>
      </c>
      <c r="L359" s="23">
        <v>707.66809600000011</v>
      </c>
      <c r="M359" s="23">
        <v>8.2640480000000007</v>
      </c>
      <c r="N359" s="24">
        <v>828.8887629999997</v>
      </c>
      <c r="O359" s="22">
        <v>660.37883300000021</v>
      </c>
      <c r="P359" s="23">
        <v>660.37883300000021</v>
      </c>
      <c r="Q359" s="23">
        <v>660.37883300000021</v>
      </c>
      <c r="R359" s="24">
        <v>423.41882900000007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2.4560999999999999E-2</v>
      </c>
      <c r="G361" s="17">
        <v>17.501804999999997</v>
      </c>
      <c r="H361" s="17">
        <v>74.13864199999999</v>
      </c>
      <c r="I361" s="17">
        <v>2983.6286540000001</v>
      </c>
      <c r="J361" s="17">
        <v>0.71224900000000002</v>
      </c>
      <c r="K361" s="17">
        <v>122.47128800000002</v>
      </c>
      <c r="L361" s="17">
        <v>548.09597199999996</v>
      </c>
      <c r="M361" s="17">
        <v>17.425115999999999</v>
      </c>
      <c r="N361" s="19">
        <v>1729.0046769999997</v>
      </c>
      <c r="O361" s="16">
        <v>75.520499999999998</v>
      </c>
      <c r="P361" s="17">
        <v>75.520499999999998</v>
      </c>
      <c r="Q361" s="17">
        <v>75.520499999999998</v>
      </c>
      <c r="R361" s="19">
        <v>11.930297999999997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0.18562899999999999</v>
      </c>
      <c r="G363" s="17">
        <f t="shared" si="48"/>
        <v>3.6686300000000003</v>
      </c>
      <c r="H363" s="17">
        <f t="shared" si="48"/>
        <v>18.823931999999992</v>
      </c>
      <c r="I363" s="17">
        <f t="shared" si="48"/>
        <v>607.58855599999993</v>
      </c>
      <c r="J363" s="17">
        <f t="shared" si="48"/>
        <v>5.383208999999999</v>
      </c>
      <c r="K363" s="17">
        <f t="shared" si="48"/>
        <v>26.213887000000003</v>
      </c>
      <c r="L363" s="17">
        <f t="shared" si="48"/>
        <v>4141.5844410000009</v>
      </c>
      <c r="M363" s="17">
        <f t="shared" si="48"/>
        <v>3.6530779999999994</v>
      </c>
      <c r="N363" s="19">
        <f t="shared" si="48"/>
        <v>370.39695599999999</v>
      </c>
      <c r="O363" s="16">
        <f t="shared" si="48"/>
        <v>161.53358900000001</v>
      </c>
      <c r="P363" s="17">
        <f t="shared" si="48"/>
        <v>161.53358900000001</v>
      </c>
      <c r="Q363" s="17">
        <f>SUM(Q364:Q366)</f>
        <v>161.53358900000001</v>
      </c>
      <c r="R363" s="19">
        <f t="shared" si="48"/>
        <v>31.495584000000001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4.3189999999999985E-2</v>
      </c>
      <c r="G364" s="23">
        <v>0.80641600000000002</v>
      </c>
      <c r="H364" s="23">
        <v>4.1811189999999998</v>
      </c>
      <c r="I364" s="23">
        <v>133.32038200000002</v>
      </c>
      <c r="J364" s="23">
        <v>1.2524419999999998</v>
      </c>
      <c r="K364" s="23">
        <v>5.7693140000000005</v>
      </c>
      <c r="L364" s="23">
        <v>963.56755699999997</v>
      </c>
      <c r="M364" s="23">
        <v>0.80300399999999983</v>
      </c>
      <c r="N364" s="24">
        <v>81.52336600000001</v>
      </c>
      <c r="O364" s="22">
        <v>46.584079000000017</v>
      </c>
      <c r="P364" s="23">
        <v>46.584079000000017</v>
      </c>
      <c r="Q364" s="23">
        <v>46.584079000000017</v>
      </c>
      <c r="R364" s="24">
        <v>8.1861329999999999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1.3342999999999999E-2</v>
      </c>
      <c r="G365" s="23">
        <v>0.321214</v>
      </c>
      <c r="H365" s="23">
        <v>1.5952230000000003</v>
      </c>
      <c r="I365" s="23">
        <v>53.48514500000001</v>
      </c>
      <c r="J365" s="23">
        <v>0.38697700000000007</v>
      </c>
      <c r="K365" s="23">
        <v>2.2864329999999997</v>
      </c>
      <c r="L365" s="23">
        <v>297.720662</v>
      </c>
      <c r="M365" s="23">
        <v>0.31984400000000007</v>
      </c>
      <c r="N365" s="24">
        <v>32.301895999999992</v>
      </c>
      <c r="O365" s="22">
        <v>19.162298999999997</v>
      </c>
      <c r="P365" s="23">
        <v>19.162298999999997</v>
      </c>
      <c r="Q365" s="23">
        <v>19.162298999999997</v>
      </c>
      <c r="R365" s="24">
        <v>3.3366520000000004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0.12909600000000002</v>
      </c>
      <c r="G366" s="23">
        <v>2.5410000000000004</v>
      </c>
      <c r="H366" s="23">
        <v>13.047589999999994</v>
      </c>
      <c r="I366" s="23">
        <v>420.78302899999989</v>
      </c>
      <c r="J366" s="23">
        <v>3.7437899999999993</v>
      </c>
      <c r="K366" s="23">
        <v>18.158140000000003</v>
      </c>
      <c r="L366" s="23">
        <v>2880.2962220000004</v>
      </c>
      <c r="M366" s="23">
        <v>2.5302299999999995</v>
      </c>
      <c r="N366" s="24">
        <v>256.57169399999998</v>
      </c>
      <c r="O366" s="22">
        <v>95.787210999999999</v>
      </c>
      <c r="P366" s="23">
        <v>95.787210999999999</v>
      </c>
      <c r="Q366" s="23">
        <v>95.787210999999999</v>
      </c>
      <c r="R366" s="24">
        <v>19.972798999999998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89.216433999999992</v>
      </c>
      <c r="G370" s="17">
        <v>37.879129999999996</v>
      </c>
      <c r="H370" s="17">
        <v>2798.7976110000004</v>
      </c>
      <c r="I370" s="17">
        <v>61052.879051000011</v>
      </c>
      <c r="J370" s="17"/>
      <c r="K370" s="17">
        <v>459.84615100000002</v>
      </c>
      <c r="L370" s="17">
        <v>7626.6034279999985</v>
      </c>
      <c r="M370" s="17">
        <v>71.836473999999967</v>
      </c>
      <c r="N370" s="19">
        <v>28175.007123000003</v>
      </c>
      <c r="O370" s="16">
        <v>3591.8238840000004</v>
      </c>
      <c r="P370" s="17">
        <v>6417.4249139999993</v>
      </c>
      <c r="Q370" s="17">
        <v>8769.2332480000005</v>
      </c>
      <c r="R370" s="19">
        <v>399.00720800000011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2047.1123409999998</v>
      </c>
      <c r="P372" s="17">
        <v>3790.9487760000011</v>
      </c>
      <c r="Q372" s="17">
        <v>7581.8975440000013</v>
      </c>
      <c r="R372" s="19">
        <v>80.368113999999991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93.151188000000005</v>
      </c>
      <c r="G374" s="27">
        <f t="shared" si="49"/>
        <v>312.93271199999998</v>
      </c>
      <c r="H374" s="27">
        <f t="shared" si="49"/>
        <v>4173.0464389999997</v>
      </c>
      <c r="I374" s="27">
        <f t="shared" si="49"/>
        <v>107749.70305600003</v>
      </c>
      <c r="J374" s="27">
        <f t="shared" si="49"/>
        <v>167.72384700000001</v>
      </c>
      <c r="K374" s="27">
        <f t="shared" si="49"/>
        <v>2385.1776300000001</v>
      </c>
      <c r="L374" s="27">
        <f t="shared" si="49"/>
        <v>58945.474023000002</v>
      </c>
      <c r="M374" s="27">
        <f t="shared" si="49"/>
        <v>346.81055499999997</v>
      </c>
      <c r="N374" s="28">
        <f t="shared" si="49"/>
        <v>55697.497140000007</v>
      </c>
      <c r="O374" s="26">
        <f t="shared" si="49"/>
        <v>21061.756552999999</v>
      </c>
      <c r="P374" s="27">
        <f t="shared" si="49"/>
        <v>25631.194018000002</v>
      </c>
      <c r="Q374" s="27">
        <f t="shared" si="49"/>
        <v>31773.951120000005</v>
      </c>
      <c r="R374" s="28">
        <f t="shared" si="49"/>
        <v>12805.754417999999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1.4800060000000002</v>
      </c>
      <c r="G379" s="17">
        <v>0.51664299999999996</v>
      </c>
      <c r="H379" s="17">
        <v>5.4420279999999988</v>
      </c>
      <c r="I379" s="17">
        <v>86.900199000000001</v>
      </c>
      <c r="J379" s="17">
        <v>1.4342269999999999</v>
      </c>
      <c r="K379" s="17">
        <v>36.683220000000006</v>
      </c>
      <c r="L379" s="17">
        <v>224.649642</v>
      </c>
      <c r="M379" s="17">
        <v>3.7345090000000001</v>
      </c>
      <c r="N379" s="19">
        <v>73.403529999999989</v>
      </c>
      <c r="O379" s="16">
        <v>50.990029</v>
      </c>
      <c r="P379" s="17">
        <v>59.232809999999979</v>
      </c>
      <c r="Q379" s="17">
        <v>62.533292000000003</v>
      </c>
      <c r="R379" s="19">
        <v>12.700926000000003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0.84413099999999985</v>
      </c>
      <c r="H381" s="17">
        <f t="shared" si="51"/>
        <v>4.2206460000000003</v>
      </c>
      <c r="I381" s="17">
        <f t="shared" si="51"/>
        <v>143.50188300000002</v>
      </c>
      <c r="J381" s="17">
        <f t="shared" si="51"/>
        <v>0</v>
      </c>
      <c r="K381" s="17">
        <f t="shared" si="51"/>
        <v>5.9089020000000003</v>
      </c>
      <c r="L381" s="17">
        <f t="shared" si="51"/>
        <v>0</v>
      </c>
      <c r="M381" s="17">
        <f t="shared" si="51"/>
        <v>0.84413099999999985</v>
      </c>
      <c r="N381" s="19">
        <f t="shared" si="51"/>
        <v>84.41287299999999</v>
      </c>
      <c r="O381" s="16">
        <f t="shared" si="51"/>
        <v>115.64563399999999</v>
      </c>
      <c r="P381" s="17">
        <f t="shared" si="51"/>
        <v>121.55452399999999</v>
      </c>
      <c r="Q381" s="17">
        <f>SUM(Q382:Q384)</f>
        <v>128.30755999999997</v>
      </c>
      <c r="R381" s="19">
        <f t="shared" si="51"/>
        <v>75.169656000000003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2.9250000000000005E-2</v>
      </c>
      <c r="H382" s="23">
        <v>0.146258</v>
      </c>
      <c r="I382" s="23">
        <v>4.9728269999999997</v>
      </c>
      <c r="J382" s="23"/>
      <c r="K382" s="23">
        <v>0.20475999999999997</v>
      </c>
      <c r="L382" s="23"/>
      <c r="M382" s="23">
        <v>2.9250000000000005E-2</v>
      </c>
      <c r="N382" s="24">
        <v>2.9251959999999992</v>
      </c>
      <c r="O382" s="22">
        <v>4.0075159999999999</v>
      </c>
      <c r="P382" s="23">
        <v>4.2122740000000007</v>
      </c>
      <c r="Q382" s="23">
        <v>4.4462919999999997</v>
      </c>
      <c r="R382" s="24">
        <v>2.6048809999999989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0.81488099999999986</v>
      </c>
      <c r="H384" s="23">
        <v>4.0743879999999999</v>
      </c>
      <c r="I384" s="23">
        <v>138.52905600000003</v>
      </c>
      <c r="J384" s="23"/>
      <c r="K384" s="23">
        <v>5.704142</v>
      </c>
      <c r="L384" s="23"/>
      <c r="M384" s="23">
        <v>0.81488099999999986</v>
      </c>
      <c r="N384" s="24">
        <v>81.487676999999991</v>
      </c>
      <c r="O384" s="22">
        <v>111.63811799999999</v>
      </c>
      <c r="P384" s="23">
        <v>117.34224999999999</v>
      </c>
      <c r="Q384" s="23">
        <v>123.86126799999998</v>
      </c>
      <c r="R384" s="24">
        <v>72.564774999999997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5055.1607249999997</v>
      </c>
      <c r="G392" s="17">
        <f t="shared" si="53"/>
        <v>172.840182</v>
      </c>
      <c r="H392" s="17">
        <f t="shared" si="53"/>
        <v>5373.4609010000004</v>
      </c>
      <c r="I392" s="17">
        <f t="shared" si="53"/>
        <v>11500.705898999999</v>
      </c>
      <c r="J392" s="17">
        <f t="shared" si="53"/>
        <v>227.60054600000001</v>
      </c>
      <c r="K392" s="17">
        <f t="shared" si="53"/>
        <v>235474.01807599998</v>
      </c>
      <c r="L392" s="17">
        <f t="shared" si="53"/>
        <v>1665.082355</v>
      </c>
      <c r="M392" s="17">
        <f t="shared" si="53"/>
        <v>1801.1318069999998</v>
      </c>
      <c r="N392" s="19">
        <f t="shared" si="53"/>
        <v>12013.221688</v>
      </c>
      <c r="O392" s="16">
        <f t="shared" si="53"/>
        <v>34391.418002000006</v>
      </c>
      <c r="P392" s="17">
        <f t="shared" si="53"/>
        <v>40465.045359000011</v>
      </c>
      <c r="Q392" s="17">
        <f>SUM(Q393:Q395)</f>
        <v>40465.045359000011</v>
      </c>
      <c r="R392" s="19">
        <f t="shared" si="53"/>
        <v>776.35208100000011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124.25842</v>
      </c>
      <c r="G393" s="23">
        <v>11.564610999999999</v>
      </c>
      <c r="H393" s="23">
        <v>138.42302599999999</v>
      </c>
      <c r="I393" s="23">
        <v>951.38532799999984</v>
      </c>
      <c r="J393" s="23">
        <v>29.493824</v>
      </c>
      <c r="K393" s="23">
        <v>5056.4606100000001</v>
      </c>
      <c r="L393" s="23">
        <v>139.93988100000001</v>
      </c>
      <c r="M393" s="23">
        <v>116.94606300000001</v>
      </c>
      <c r="N393" s="24">
        <v>1231.7527319999999</v>
      </c>
      <c r="O393" s="22">
        <v>1153.477163</v>
      </c>
      <c r="P393" s="23">
        <v>1356.2041530000001</v>
      </c>
      <c r="Q393" s="23">
        <v>1356.2041530000001</v>
      </c>
      <c r="R393" s="24">
        <v>42.661864999999999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15.540131000000002</v>
      </c>
      <c r="G394" s="23">
        <v>3.8850260000000008</v>
      </c>
      <c r="H394" s="23">
        <v>19.425159000000004</v>
      </c>
      <c r="I394" s="23">
        <v>341.88279899999992</v>
      </c>
      <c r="J394" s="23">
        <v>11.655092999999999</v>
      </c>
      <c r="K394" s="23">
        <v>388.50318000000004</v>
      </c>
      <c r="L394" s="23">
        <v>50.505413999999988</v>
      </c>
      <c r="M394" s="23">
        <v>38.850317000000004</v>
      </c>
      <c r="N394" s="24">
        <v>466.20381199999997</v>
      </c>
      <c r="O394" s="22">
        <v>349.41365400000001</v>
      </c>
      <c r="P394" s="23">
        <v>410.47312099999999</v>
      </c>
      <c r="Q394" s="23">
        <v>410.47312099999999</v>
      </c>
      <c r="R394" s="24">
        <v>18.494793000000001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4915.3621739999999</v>
      </c>
      <c r="G395" s="23">
        <v>157.390545</v>
      </c>
      <c r="H395" s="23">
        <v>5215.6127160000005</v>
      </c>
      <c r="I395" s="23">
        <v>10207.437771999999</v>
      </c>
      <c r="J395" s="23">
        <v>186.451629</v>
      </c>
      <c r="K395" s="23">
        <v>230029.05428599997</v>
      </c>
      <c r="L395" s="23">
        <v>1474.63706</v>
      </c>
      <c r="M395" s="23">
        <v>1645.3354269999998</v>
      </c>
      <c r="N395" s="24">
        <v>10315.265143999999</v>
      </c>
      <c r="O395" s="22">
        <v>32888.527185000006</v>
      </c>
      <c r="P395" s="23">
        <v>38698.368085000009</v>
      </c>
      <c r="Q395" s="23">
        <v>38698.368085000009</v>
      </c>
      <c r="R395" s="24">
        <v>715.19542300000012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0.50892992452591224</v>
      </c>
      <c r="G397" s="17">
        <f t="shared" si="54"/>
        <v>0.26580433776491796</v>
      </c>
      <c r="H397" s="17">
        <f t="shared" si="54"/>
        <v>61.76506025995738</v>
      </c>
      <c r="I397" s="17">
        <f t="shared" si="54"/>
        <v>37.504495112971725</v>
      </c>
      <c r="J397" s="17">
        <f t="shared" si="54"/>
        <v>11.738846161379588</v>
      </c>
      <c r="K397" s="17">
        <f t="shared" si="54"/>
        <v>0.52161127309024546</v>
      </c>
      <c r="L397" s="17">
        <f t="shared" si="54"/>
        <v>4820.4335376134159</v>
      </c>
      <c r="M397" s="17">
        <f t="shared" si="54"/>
        <v>0.50829585709769542</v>
      </c>
      <c r="N397" s="19">
        <f t="shared" si="54"/>
        <v>97.2058499844225</v>
      </c>
      <c r="O397" s="16">
        <f t="shared" si="54"/>
        <v>833.14752386128373</v>
      </c>
      <c r="P397" s="17">
        <f t="shared" si="54"/>
        <v>833.14752386128373</v>
      </c>
      <c r="Q397" s="17">
        <f>SUM(Q398:Q401)</f>
        <v>833.14752386128373</v>
      </c>
      <c r="R397" s="19">
        <f t="shared" si="54"/>
        <v>399.73383308959342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2.4729068727240712E-2</v>
      </c>
      <c r="G398" s="23">
        <v>1.2929477935458584E-2</v>
      </c>
      <c r="H398" s="23">
        <v>2.9914807785381412</v>
      </c>
      <c r="I398" s="23">
        <v>1.8166808752269303</v>
      </c>
      <c r="J398" s="23">
        <v>0.5709680531109329</v>
      </c>
      <c r="K398" s="23">
        <v>2.5987404304558412E-2</v>
      </c>
      <c r="L398" s="23">
        <v>478.24114033589586</v>
      </c>
      <c r="M398" s="23">
        <v>2.4666151948374827E-2</v>
      </c>
      <c r="N398" s="24">
        <v>4.7154321421922401</v>
      </c>
      <c r="O398" s="22">
        <v>23.927137126457254</v>
      </c>
      <c r="P398" s="23">
        <v>23.927137126457254</v>
      </c>
      <c r="Q398" s="23">
        <v>23.927137126457254</v>
      </c>
      <c r="R398" s="24">
        <v>11.470694074781555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3.5501229244800273E-2</v>
      </c>
      <c r="G399" s="23">
        <v>1.8525866378028836E-2</v>
      </c>
      <c r="H399" s="23">
        <v>4.3194657268134158</v>
      </c>
      <c r="I399" s="23">
        <v>2.6225868813441604</v>
      </c>
      <c r="J399" s="23">
        <v>0.81821507492866519</v>
      </c>
      <c r="K399" s="23">
        <v>3.5661580758919703E-2</v>
      </c>
      <c r="L399" s="23">
        <v>61.040006894934976</v>
      </c>
      <c r="M399" s="23">
        <v>3.5493211669094298E-2</v>
      </c>
      <c r="N399" s="24">
        <v>6.7895839164091614</v>
      </c>
      <c r="O399" s="22">
        <v>38.993045895756197</v>
      </c>
      <c r="P399" s="23">
        <v>38.993045895756197</v>
      </c>
      <c r="Q399" s="23">
        <v>38.993045895756197</v>
      </c>
      <c r="R399" s="24">
        <v>18.714954775448525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8.6208206158153583E-2</v>
      </c>
      <c r="G400" s="23">
        <v>4.518147757631872E-2</v>
      </c>
      <c r="H400" s="23">
        <v>10.353609999710438</v>
      </c>
      <c r="I400" s="23">
        <v>6.2892763264583564</v>
      </c>
      <c r="J400" s="23">
        <v>1.9948918582397455</v>
      </c>
      <c r="K400" s="23">
        <v>9.5559226873129469E-2</v>
      </c>
      <c r="L400" s="23">
        <v>3553.642288350004</v>
      </c>
      <c r="M400" s="23">
        <v>8.5740655122404766E-2</v>
      </c>
      <c r="N400" s="24">
        <v>16.377962860231516</v>
      </c>
      <c r="O400" s="22">
        <v>133.98878412655685</v>
      </c>
      <c r="P400" s="23">
        <v>133.98878412655685</v>
      </c>
      <c r="Q400" s="23">
        <v>133.98878412655685</v>
      </c>
      <c r="R400" s="24">
        <v>64.179165309076396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0.36249142039571769</v>
      </c>
      <c r="G401" s="23">
        <v>0.1891675158751118</v>
      </c>
      <c r="H401" s="23">
        <v>44.100503754895385</v>
      </c>
      <c r="I401" s="23">
        <v>26.775951029942277</v>
      </c>
      <c r="J401" s="23">
        <v>8.3547711751002431</v>
      </c>
      <c r="K401" s="23">
        <v>0.36440306115363785</v>
      </c>
      <c r="L401" s="23">
        <v>727.51010203258113</v>
      </c>
      <c r="M401" s="23">
        <v>0.36239583835782158</v>
      </c>
      <c r="N401" s="24">
        <v>69.322871065589581</v>
      </c>
      <c r="O401" s="22">
        <v>636.2385567125134</v>
      </c>
      <c r="P401" s="23">
        <v>636.2385567125134</v>
      </c>
      <c r="Q401" s="23">
        <v>636.2385567125134</v>
      </c>
      <c r="R401" s="24">
        <v>305.36901893028693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23.312108999999989</v>
      </c>
      <c r="H403" s="17">
        <v>116.56055500000002</v>
      </c>
      <c r="I403" s="17">
        <v>3963.0586960000001</v>
      </c>
      <c r="J403" s="17"/>
      <c r="K403" s="17">
        <v>163.18477100000007</v>
      </c>
      <c r="L403" s="17"/>
      <c r="M403" s="17">
        <v>23.312108999999989</v>
      </c>
      <c r="N403" s="19">
        <v>2331.2110060000009</v>
      </c>
      <c r="O403" s="16">
        <v>3303.6411729999995</v>
      </c>
      <c r="P403" s="17">
        <v>3303.6411729999995</v>
      </c>
      <c r="Q403" s="17">
        <v>3303.6411729999995</v>
      </c>
      <c r="R403" s="19">
        <v>2000.4909510000002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0.13567999999999997</v>
      </c>
      <c r="H405" s="17">
        <v>0.67835199999999996</v>
      </c>
      <c r="I405" s="17">
        <v>23.063901999999999</v>
      </c>
      <c r="J405" s="17"/>
      <c r="K405" s="17">
        <v>0.94968900000000012</v>
      </c>
      <c r="L405" s="17"/>
      <c r="M405" s="17">
        <v>0.13567999999999997</v>
      </c>
      <c r="N405" s="19">
        <v>13.567003</v>
      </c>
      <c r="O405" s="16">
        <v>14.987127000000003</v>
      </c>
      <c r="P405" s="17">
        <v>14.987127000000003</v>
      </c>
      <c r="Q405" s="17">
        <v>14.987127000000003</v>
      </c>
      <c r="R405" s="19">
        <v>6.9770439999999976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10.501145000000001</v>
      </c>
      <c r="H407" s="17">
        <v>52.505732000000002</v>
      </c>
      <c r="I407" s="17">
        <v>1785.1944230000004</v>
      </c>
      <c r="J407" s="17"/>
      <c r="K407" s="17">
        <v>73.507997000000003</v>
      </c>
      <c r="L407" s="17"/>
      <c r="M407" s="17">
        <v>10.501145000000001</v>
      </c>
      <c r="N407" s="19">
        <v>1050.1143770000001</v>
      </c>
      <c r="O407" s="16">
        <v>1575.1535009999996</v>
      </c>
      <c r="P407" s="17">
        <v>1575.1535009999996</v>
      </c>
      <c r="Q407" s="17">
        <v>1575.1535009999996</v>
      </c>
      <c r="R407" s="19">
        <v>1076.182994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5057.1496609245251</v>
      </c>
      <c r="G413" s="27">
        <f t="shared" si="55"/>
        <v>208.4156943377649</v>
      </c>
      <c r="H413" s="27">
        <f t="shared" si="55"/>
        <v>5614.6332742599579</v>
      </c>
      <c r="I413" s="27">
        <f t="shared" si="55"/>
        <v>17539.929497112971</v>
      </c>
      <c r="J413" s="27">
        <f t="shared" si="55"/>
        <v>240.7736191613796</v>
      </c>
      <c r="K413" s="27">
        <f t="shared" si="55"/>
        <v>235754.77426627307</v>
      </c>
      <c r="L413" s="27">
        <f t="shared" si="55"/>
        <v>6710.1655346134157</v>
      </c>
      <c r="M413" s="27">
        <f t="shared" si="55"/>
        <v>1840.1676768570974</v>
      </c>
      <c r="N413" s="28">
        <f t="shared" si="55"/>
        <v>15663.136326984422</v>
      </c>
      <c r="O413" s="26">
        <f t="shared" si="55"/>
        <v>40284.982989861288</v>
      </c>
      <c r="P413" s="27">
        <f t="shared" si="55"/>
        <v>46372.762017861292</v>
      </c>
      <c r="Q413" s="27">
        <f t="shared" si="55"/>
        <v>46382.815535861293</v>
      </c>
      <c r="R413" s="28">
        <f t="shared" si="55"/>
        <v>4347.6074850895939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367.91217944011072</v>
      </c>
      <c r="G418" s="17">
        <f t="shared" ref="G418:R418" si="57">SUM(G419:G427)</f>
        <v>1052.2780059055026</v>
      </c>
      <c r="H418" s="17">
        <f t="shared" si="57"/>
        <v>952.33577104072765</v>
      </c>
      <c r="I418" s="17">
        <f t="shared" si="57"/>
        <v>2620.6750542240729</v>
      </c>
      <c r="J418" s="17">
        <f t="shared" si="57"/>
        <v>190.11988100003353</v>
      </c>
      <c r="K418" s="17">
        <f t="shared" si="57"/>
        <v>550.37221493522509</v>
      </c>
      <c r="L418" s="17">
        <f t="shared" si="57"/>
        <v>3376.7079972330152</v>
      </c>
      <c r="M418" s="17">
        <f t="shared" si="57"/>
        <v>35.401031826414453</v>
      </c>
      <c r="N418" s="19">
        <f t="shared" si="57"/>
        <v>4330.4108409330147</v>
      </c>
      <c r="O418" s="16">
        <f t="shared" si="57"/>
        <v>1259.6321408825265</v>
      </c>
      <c r="P418" s="17">
        <f t="shared" si="57"/>
        <v>1267.5495578825264</v>
      </c>
      <c r="Q418" s="17">
        <f t="shared" si="57"/>
        <v>1395.1745178825265</v>
      </c>
      <c r="R418" s="19">
        <f t="shared" si="57"/>
        <v>1.2808974619653704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51.721199472620192</v>
      </c>
      <c r="G419" s="23">
        <v>25.980202782652498</v>
      </c>
      <c r="H419" s="23">
        <v>48.530296587263599</v>
      </c>
      <c r="I419" s="23">
        <v>54.403327578726369</v>
      </c>
      <c r="J419" s="23">
        <v>34.421549860458086</v>
      </c>
      <c r="K419" s="23">
        <v>36.611250604611101</v>
      </c>
      <c r="L419" s="23">
        <v>192.19250249591499</v>
      </c>
      <c r="M419" s="23">
        <v>25.908505722819367</v>
      </c>
      <c r="N419" s="24">
        <v>153.74140819591497</v>
      </c>
      <c r="O419" s="22">
        <v>20.280202240092848</v>
      </c>
      <c r="P419" s="23">
        <v>20.338714240092848</v>
      </c>
      <c r="Q419" s="23">
        <v>22.483168240092851</v>
      </c>
      <c r="R419" s="24">
        <v>0.7140212959002844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7.6700189674905168</v>
      </c>
      <c r="G420" s="23">
        <v>6.7580021228499998</v>
      </c>
      <c r="H420" s="23">
        <v>7.2640064534639999</v>
      </c>
      <c r="I420" s="23">
        <v>10.2060006453464</v>
      </c>
      <c r="J420" s="23">
        <v>3.13384913957543</v>
      </c>
      <c r="K420" s="23">
        <v>7.4980043306140001</v>
      </c>
      <c r="L420" s="23">
        <v>16.8750127371</v>
      </c>
      <c r="M420" s="23">
        <v>9.5103595085999995E-5</v>
      </c>
      <c r="N420" s="24">
        <v>1.27371E-5</v>
      </c>
      <c r="O420" s="22">
        <v>1.3535573424336118</v>
      </c>
      <c r="P420" s="23">
        <v>1.3535573424336118</v>
      </c>
      <c r="Q420" s="23">
        <v>1.3535573424336118</v>
      </c>
      <c r="R420" s="24">
        <v>4.7298933565086007E-2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16.748889299999998</v>
      </c>
      <c r="P421" s="23">
        <v>16.748889299999998</v>
      </c>
      <c r="Q421" s="23">
        <v>16.748889299999998</v>
      </c>
      <c r="R421" s="24">
        <v>0.41872223250000001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297.42948899999999</v>
      </c>
      <c r="G423" s="23">
        <v>1012.52592</v>
      </c>
      <c r="H423" s="23">
        <v>885.96018000000004</v>
      </c>
      <c r="I423" s="23">
        <v>2531.3148000000001</v>
      </c>
      <c r="J423" s="23">
        <v>145.550601</v>
      </c>
      <c r="K423" s="23">
        <v>506.26296000000002</v>
      </c>
      <c r="L423" s="23">
        <v>3164.1435000000001</v>
      </c>
      <c r="M423" s="23">
        <v>9.4924309999999998</v>
      </c>
      <c r="N423" s="24">
        <v>4176.6694200000002</v>
      </c>
      <c r="O423" s="22">
        <v>2.8815979999999999</v>
      </c>
      <c r="P423" s="23">
        <v>10.740502999999999</v>
      </c>
      <c r="Q423" s="23">
        <v>136.22100900000001</v>
      </c>
      <c r="R423" s="24">
        <v>0.100855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11.091471999999998</v>
      </c>
      <c r="G427" s="23">
        <v>7.0138810000000014</v>
      </c>
      <c r="H427" s="23">
        <v>10.581287999999994</v>
      </c>
      <c r="I427" s="23">
        <v>24.750926000000007</v>
      </c>
      <c r="J427" s="23">
        <v>7.0138810000000014</v>
      </c>
      <c r="K427" s="23"/>
      <c r="L427" s="23">
        <v>3.496982</v>
      </c>
      <c r="M427" s="23"/>
      <c r="N427" s="24"/>
      <c r="O427" s="22">
        <v>1218.367894</v>
      </c>
      <c r="P427" s="23">
        <v>1218.367894</v>
      </c>
      <c r="Q427" s="23">
        <v>1218.367894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5.6169199999999986</v>
      </c>
      <c r="P429" s="17">
        <f t="shared" si="58"/>
        <v>8.5494330000000023</v>
      </c>
      <c r="Q429" s="17">
        <f>SUM(Q430:Q432)</f>
        <v>12.396382000000001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5.6129849999999983</v>
      </c>
      <c r="P430" s="35">
        <v>8.5233140000000027</v>
      </c>
      <c r="Q430" s="35">
        <v>12.341161000000001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3.9350000000000001E-3</v>
      </c>
      <c r="P431" s="23">
        <v>2.6119E-2</v>
      </c>
      <c r="Q431" s="23">
        <v>5.5221000000000006E-2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413.97086500000006</v>
      </c>
      <c r="G434" s="17">
        <v>724.44901399999992</v>
      </c>
      <c r="H434" s="17">
        <v>103.49271400000001</v>
      </c>
      <c r="I434" s="17">
        <v>1448.8980219999999</v>
      </c>
      <c r="J434" s="17"/>
      <c r="K434" s="17"/>
      <c r="L434" s="17">
        <v>6934.0119839999988</v>
      </c>
      <c r="M434" s="17">
        <v>310.47814800000003</v>
      </c>
      <c r="N434" s="19">
        <v>186804.35269600002</v>
      </c>
      <c r="O434" s="16">
        <v>47710.142153999994</v>
      </c>
      <c r="P434" s="17">
        <v>50607.938211000008</v>
      </c>
      <c r="Q434" s="17">
        <v>51539.372656999993</v>
      </c>
      <c r="R434" s="19">
        <v>26670.072956999997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1.2588380000000003</v>
      </c>
      <c r="G436" s="17">
        <f t="shared" si="59"/>
        <v>0.46524200000000004</v>
      </c>
      <c r="H436" s="17">
        <f t="shared" si="59"/>
        <v>1.2542129999999996</v>
      </c>
      <c r="I436" s="17">
        <f t="shared" si="59"/>
        <v>1.1496960000000003</v>
      </c>
      <c r="J436" s="17">
        <f t="shared" si="59"/>
        <v>137.81543399999993</v>
      </c>
      <c r="K436" s="17">
        <f t="shared" si="59"/>
        <v>1.602911</v>
      </c>
      <c r="L436" s="17">
        <f t="shared" si="59"/>
        <v>2.7775800000000013</v>
      </c>
      <c r="M436" s="17">
        <f t="shared" si="59"/>
        <v>1.8295229999999998</v>
      </c>
      <c r="N436" s="19">
        <f t="shared" si="59"/>
        <v>14.810071999999996</v>
      </c>
      <c r="O436" s="16">
        <f t="shared" si="59"/>
        <v>3.2095270000000005</v>
      </c>
      <c r="P436" s="17">
        <f t="shared" si="59"/>
        <v>3.2095270000000005</v>
      </c>
      <c r="Q436" s="17">
        <f>SUM(Q437:Q438)</f>
        <v>3.5665539999999996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1.2588380000000003</v>
      </c>
      <c r="G437" s="23">
        <v>0.46524200000000004</v>
      </c>
      <c r="H437" s="23">
        <v>1.2542129999999996</v>
      </c>
      <c r="I437" s="23">
        <v>1.1496960000000003</v>
      </c>
      <c r="J437" s="23">
        <v>137.81543399999993</v>
      </c>
      <c r="K437" s="23">
        <v>1.602911</v>
      </c>
      <c r="L437" s="23">
        <v>2.7775800000000013</v>
      </c>
      <c r="M437" s="23">
        <v>1.8295229999999998</v>
      </c>
      <c r="N437" s="24">
        <v>14.810071999999996</v>
      </c>
      <c r="O437" s="22">
        <v>3.2095270000000005</v>
      </c>
      <c r="P437" s="23">
        <v>3.2095270000000005</v>
      </c>
      <c r="Q437" s="23">
        <v>3.5665539999999996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7.0413080000000008</v>
      </c>
      <c r="P440" s="17">
        <f t="shared" si="60"/>
        <v>7.0413080000000008</v>
      </c>
      <c r="Q440" s="17">
        <f>SUM(Q441:Q447)</f>
        <v>7.0413080000000008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1.238132</v>
      </c>
      <c r="P441" s="23">
        <v>1.238132</v>
      </c>
      <c r="Q441" s="23">
        <v>1.238132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4.6819370000000005</v>
      </c>
      <c r="P442" s="23">
        <v>4.6819370000000005</v>
      </c>
      <c r="Q442" s="23">
        <v>4.6819370000000005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1.1212389999999999</v>
      </c>
      <c r="P445" s="23">
        <v>1.1212389999999999</v>
      </c>
      <c r="Q445" s="23">
        <v>1.1212389999999999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783.14188244011075</v>
      </c>
      <c r="G449" s="27">
        <f t="shared" si="61"/>
        <v>1777.1922619055026</v>
      </c>
      <c r="H449" s="27">
        <f t="shared" si="61"/>
        <v>1057.0826980407276</v>
      </c>
      <c r="I449" s="27">
        <f t="shared" si="61"/>
        <v>4070.7227722240727</v>
      </c>
      <c r="J449" s="27">
        <f t="shared" si="61"/>
        <v>327.93531500003348</v>
      </c>
      <c r="K449" s="27">
        <f t="shared" si="61"/>
        <v>551.97512593522504</v>
      </c>
      <c r="L449" s="27">
        <f t="shared" si="61"/>
        <v>10313.497561233014</v>
      </c>
      <c r="M449" s="27">
        <f t="shared" si="61"/>
        <v>347.70870282641448</v>
      </c>
      <c r="N449" s="28">
        <f t="shared" si="61"/>
        <v>191149.57360893302</v>
      </c>
      <c r="O449" s="26">
        <f t="shared" si="61"/>
        <v>48985.642049882517</v>
      </c>
      <c r="P449" s="27">
        <f t="shared" si="61"/>
        <v>51894.288036882535</v>
      </c>
      <c r="Q449" s="27">
        <f t="shared" si="61"/>
        <v>52957.551418882518</v>
      </c>
      <c r="R449" s="28">
        <f t="shared" si="61"/>
        <v>26671.353854461962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1947.5620280000003</v>
      </c>
      <c r="P454" s="17">
        <f t="shared" si="63"/>
        <v>44369.684684</v>
      </c>
      <c r="Q454" s="17">
        <f>SUM(Q455:Q460)</f>
        <v>44369.684684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280.05408</v>
      </c>
      <c r="P455" s="23">
        <v>7281.4060800000007</v>
      </c>
      <c r="Q455" s="23">
        <v>7281.4060800000007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1293.3020250000004</v>
      </c>
      <c r="P456" s="23">
        <v>27653.932460000004</v>
      </c>
      <c r="Q456" s="23">
        <v>27653.932460000004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7.3312000000000008</v>
      </c>
      <c r="P457" s="23">
        <v>190.61122000000003</v>
      </c>
      <c r="Q457" s="23">
        <v>190.61122000000003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21.78792</v>
      </c>
      <c r="P458" s="23">
        <v>566.48592000000008</v>
      </c>
      <c r="Q458" s="23">
        <v>566.48592000000008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116.49070300000002</v>
      </c>
      <c r="P459" s="23">
        <v>2733.7504040000013</v>
      </c>
      <c r="Q459" s="23">
        <v>2733.7504040000013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228.59609999999995</v>
      </c>
      <c r="P460" s="23">
        <v>5943.498599999999</v>
      </c>
      <c r="Q460" s="23">
        <v>5943.498599999999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0.95174499999999995</v>
      </c>
      <c r="G470" s="17">
        <f t="shared" si="65"/>
        <v>130.864904</v>
      </c>
      <c r="H470" s="17">
        <f t="shared" si="65"/>
        <v>11.896811</v>
      </c>
      <c r="I470" s="17">
        <f t="shared" si="65"/>
        <v>10.855835999999998</v>
      </c>
      <c r="J470" s="17">
        <f t="shared" si="65"/>
        <v>20.819414000000005</v>
      </c>
      <c r="K470" s="17">
        <f t="shared" si="65"/>
        <v>7.732927000000001</v>
      </c>
      <c r="L470" s="17">
        <f t="shared" si="65"/>
        <v>16.358113999999993</v>
      </c>
      <c r="M470" s="17">
        <f t="shared" si="65"/>
        <v>2.9742029999999997</v>
      </c>
      <c r="N470" s="19">
        <f t="shared" si="65"/>
        <v>83.277669000000031</v>
      </c>
      <c r="O470" s="16">
        <f t="shared" si="65"/>
        <v>803.03464299999985</v>
      </c>
      <c r="P470" s="17">
        <f t="shared" si="65"/>
        <v>847.64768100000003</v>
      </c>
      <c r="Q470" s="17">
        <f>SUM(Q471:Q475)</f>
        <v>862.51869299999998</v>
      </c>
      <c r="R470" s="19">
        <f t="shared" si="65"/>
        <v>74.355061000000006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0.95174499999999995</v>
      </c>
      <c r="G475" s="23">
        <v>130.864904</v>
      </c>
      <c r="H475" s="23">
        <v>11.896811</v>
      </c>
      <c r="I475" s="23">
        <v>10.855835999999998</v>
      </c>
      <c r="J475" s="23">
        <v>20.819414000000005</v>
      </c>
      <c r="K475" s="23">
        <v>7.732927000000001</v>
      </c>
      <c r="L475" s="23">
        <v>16.358113999999993</v>
      </c>
      <c r="M475" s="23">
        <v>2.9742029999999997</v>
      </c>
      <c r="N475" s="24">
        <v>83.277669000000031</v>
      </c>
      <c r="O475" s="22">
        <v>803.03464299999985</v>
      </c>
      <c r="P475" s="23">
        <v>847.64768100000003</v>
      </c>
      <c r="Q475" s="23">
        <v>862.51869299999998</v>
      </c>
      <c r="R475" s="24">
        <v>74.355061000000006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1720.6230850000002</v>
      </c>
      <c r="P520" s="17">
        <f t="shared" si="70"/>
        <v>10792.949130999999</v>
      </c>
      <c r="Q520" s="17">
        <f>SUM(Q521:Q524)</f>
        <v>43235.408232999995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1720.6230850000002</v>
      </c>
      <c r="P524" s="23">
        <v>10792.949130999999</v>
      </c>
      <c r="Q524" s="23">
        <v>43235.408232999995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0.95174499999999995</v>
      </c>
      <c r="G526" s="27">
        <f t="shared" si="71"/>
        <v>130.864904</v>
      </c>
      <c r="H526" s="27">
        <f t="shared" si="71"/>
        <v>11.896811</v>
      </c>
      <c r="I526" s="27">
        <f t="shared" si="71"/>
        <v>10.855835999999998</v>
      </c>
      <c r="J526" s="27">
        <f t="shared" si="71"/>
        <v>20.819414000000005</v>
      </c>
      <c r="K526" s="27">
        <f t="shared" si="71"/>
        <v>7.732927000000001</v>
      </c>
      <c r="L526" s="27">
        <f t="shared" si="71"/>
        <v>16.358113999999993</v>
      </c>
      <c r="M526" s="27">
        <f t="shared" si="71"/>
        <v>2.9742029999999997</v>
      </c>
      <c r="N526" s="28">
        <f t="shared" si="71"/>
        <v>83.277669000000031</v>
      </c>
      <c r="O526" s="26">
        <f t="shared" si="71"/>
        <v>4471.2197560000004</v>
      </c>
      <c r="P526" s="27">
        <f t="shared" si="71"/>
        <v>56010.281495999996</v>
      </c>
      <c r="Q526" s="27">
        <f t="shared" si="71"/>
        <v>88467.611609999993</v>
      </c>
      <c r="R526" s="28">
        <f t="shared" si="71"/>
        <v>74.355061000000006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11461.876743999996</v>
      </c>
      <c r="P557" s="17">
        <f t="shared" si="75"/>
        <v>14008.960465999999</v>
      </c>
      <c r="Q557" s="17">
        <f>SUM(Q558:Q559)</f>
        <v>21650.211636000018</v>
      </c>
      <c r="R557" s="19">
        <f t="shared" si="75"/>
        <v>1031.5689100000002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10800.620183999996</v>
      </c>
      <c r="P558" s="23">
        <v>13200.757998999999</v>
      </c>
      <c r="Q558" s="23">
        <v>20401.17146000002</v>
      </c>
      <c r="R558" s="24">
        <v>972.05582000000015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661.25656000000015</v>
      </c>
      <c r="P559" s="23">
        <v>808.20246699999996</v>
      </c>
      <c r="Q559" s="23">
        <v>1249.040176</v>
      </c>
      <c r="R559" s="24">
        <v>59.513089999999984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11461.876743999996</v>
      </c>
      <c r="P653" s="27">
        <f t="shared" si="87"/>
        <v>14008.960465999999</v>
      </c>
      <c r="Q653" s="27">
        <f t="shared" si="87"/>
        <v>21650.211636000018</v>
      </c>
      <c r="R653" s="28">
        <f t="shared" si="87"/>
        <v>1031.5689100000002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2010&amp;CTOTAL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1.3510600333245184</v>
      </c>
      <c r="H4" s="188">
        <f t="shared" si="1"/>
        <v>26.609365126747321</v>
      </c>
      <c r="I4" s="188">
        <f t="shared" si="1"/>
        <v>50.07235879259121</v>
      </c>
      <c r="J4" s="188">
        <f t="shared" si="1"/>
        <v>20.200400911236258</v>
      </c>
      <c r="K4" s="188">
        <f t="shared" si="1"/>
        <v>14.813265550551193</v>
      </c>
      <c r="L4" s="188">
        <f t="shared" si="0"/>
        <v>111.69538982745273</v>
      </c>
      <c r="M4" s="189">
        <f t="shared" si="0"/>
        <v>8.3826889293979988E-4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1.0637998406795488</v>
      </c>
      <c r="H5" s="113">
        <v>0.1688797579604964</v>
      </c>
      <c r="I5" s="113">
        <v>8.6643423088641143</v>
      </c>
      <c r="J5" s="113">
        <v>6.7961962254514248</v>
      </c>
      <c r="K5" s="113">
        <v>0.29575196402141846</v>
      </c>
      <c r="L5" s="113">
        <v>15.925169985396634</v>
      </c>
      <c r="M5" s="24">
        <v>7.7074115801139989E-4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0.130831833936641</v>
      </c>
      <c r="H6" s="113">
        <v>1.3401532363940722</v>
      </c>
      <c r="I6" s="113">
        <v>0.36624940532646377</v>
      </c>
      <c r="J6" s="113">
        <v>0.29863426371500779</v>
      </c>
      <c r="K6" s="113">
        <v>0.28518073522663501</v>
      </c>
      <c r="L6" s="113">
        <v>2.2902175429947711</v>
      </c>
      <c r="M6" s="24">
        <v>1.4367631310999999E-5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5.9782629694878006E-2</v>
      </c>
      <c r="H7" s="113">
        <v>24.692914326117918</v>
      </c>
      <c r="I7" s="113">
        <v>39.509659596999782</v>
      </c>
      <c r="J7" s="113">
        <v>12.349677096255366</v>
      </c>
      <c r="K7" s="113">
        <v>9.8808308105298828</v>
      </c>
      <c r="L7" s="113">
        <v>86.43308182990296</v>
      </c>
      <c r="M7" s="24">
        <v>5.3000000000000001E-5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2.1371775323583954E-2</v>
      </c>
      <c r="H8" s="113">
        <v>0.24223664533270309</v>
      </c>
      <c r="I8" s="113">
        <v>0.68084577679436964</v>
      </c>
      <c r="J8" s="113">
        <v>0.47895924800727402</v>
      </c>
      <c r="K8" s="113">
        <v>3.8754990930066686</v>
      </c>
      <c r="L8" s="113">
        <v>5.2775405180357913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7.527395368986646E-2</v>
      </c>
      <c r="H9" s="113">
        <v>0.16518116094212909</v>
      </c>
      <c r="I9" s="113">
        <v>0.8512617046064761</v>
      </c>
      <c r="J9" s="113">
        <v>0.27693407780718299</v>
      </c>
      <c r="K9" s="113">
        <v>0.47600294776658747</v>
      </c>
      <c r="L9" s="113">
        <v>1.7693799511225756</v>
      </c>
      <c r="M9" s="24">
        <v>1.6010361740000001E-7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9.0299999999999994E-4</v>
      </c>
      <c r="G11" s="17">
        <f t="shared" ref="G11:K11" si="3">SUM(G12:G16)</f>
        <v>1.8996161408999998E-2</v>
      </c>
      <c r="H11" s="111">
        <f t="shared" si="3"/>
        <v>1.8063213585796802</v>
      </c>
      <c r="I11" s="111">
        <f t="shared" si="3"/>
        <v>2.8910668539895203</v>
      </c>
      <c r="J11" s="111">
        <f t="shared" si="3"/>
        <v>0.90336402974952013</v>
      </c>
      <c r="K11" s="111">
        <f t="shared" si="3"/>
        <v>0.72274535678952012</v>
      </c>
      <c r="L11" s="111">
        <f t="shared" si="2"/>
        <v>6.3234975991082401</v>
      </c>
      <c r="M11" s="112">
        <f t="shared" si="2"/>
        <v>9.9999999999999995E-7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9.0299999999999994E-4</v>
      </c>
      <c r="G14" s="23">
        <v>1.8996161408999998E-2</v>
      </c>
      <c r="H14" s="113">
        <v>1.8063213585796802</v>
      </c>
      <c r="I14" s="113">
        <v>2.8910668539895203</v>
      </c>
      <c r="J14" s="113">
        <v>0.90336402974952013</v>
      </c>
      <c r="K14" s="113">
        <v>0.72274535678952012</v>
      </c>
      <c r="L14" s="113">
        <v>6.3234975991082401</v>
      </c>
      <c r="M14" s="24">
        <v>9.9999999999999995E-7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0.12087494316483252</v>
      </c>
      <c r="H18" s="111">
        <f t="shared" si="5"/>
        <v>7.5652154489414092E-2</v>
      </c>
      <c r="I18" s="111">
        <f t="shared" si="5"/>
        <v>0.332051923898182</v>
      </c>
      <c r="J18" s="111">
        <f t="shared" si="5"/>
        <v>9.7784605545074982E-2</v>
      </c>
      <c r="K18" s="111">
        <f t="shared" si="5"/>
        <v>0.3969525470345121</v>
      </c>
      <c r="L18" s="111">
        <f t="shared" si="4"/>
        <v>0.90244112237355256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4.9195492807737173E-3</v>
      </c>
      <c r="H19" s="113">
        <v>1.4564371453520001E-4</v>
      </c>
      <c r="I19" s="113">
        <v>7.5291287535506997E-3</v>
      </c>
      <c r="J19" s="113">
        <v>1.3738241139979999E-4</v>
      </c>
      <c r="K19" s="113">
        <v>1.3738241139979999E-4</v>
      </c>
      <c r="L19" s="113">
        <v>7.9495154355861998E-3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2.763355342441863E-2</v>
      </c>
      <c r="H20" s="113">
        <v>9.2355392360423012E-3</v>
      </c>
      <c r="I20" s="113">
        <v>5.59900823201381E-2</v>
      </c>
      <c r="J20" s="113">
        <v>1.0471934677345899E-2</v>
      </c>
      <c r="K20" s="113">
        <v>1.0471934677345899E-2</v>
      </c>
      <c r="L20" s="113">
        <v>8.6169412217082811E-2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3.2257208256526336E-3</v>
      </c>
      <c r="H21" s="113">
        <v>4.92975027188E-4</v>
      </c>
      <c r="I21" s="113">
        <v>5.6052997451726001E-3</v>
      </c>
      <c r="J21" s="113">
        <v>4.8902771898549999E-4</v>
      </c>
      <c r="K21" s="113">
        <v>4.8902771898549999E-4</v>
      </c>
      <c r="L21" s="113">
        <v>7.0763288431755006E-3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9.0660691745150004E-7</v>
      </c>
      <c r="H22" s="113">
        <v>2.3107175539524998E-2</v>
      </c>
      <c r="I22" s="113">
        <v>6.5195245116283301E-2</v>
      </c>
      <c r="J22" s="113">
        <v>4.5801705533196096E-2</v>
      </c>
      <c r="K22" s="113">
        <v>0.34496964702263322</v>
      </c>
      <c r="L22" s="113">
        <v>0.47907377321163769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8.5095213027070085E-2</v>
      </c>
      <c r="H24" s="113">
        <v>4.2670820972123602E-2</v>
      </c>
      <c r="I24" s="113">
        <v>0.1977321679630373</v>
      </c>
      <c r="J24" s="113">
        <v>4.0884555204147695E-2</v>
      </c>
      <c r="K24" s="113">
        <v>4.0884555204147695E-2</v>
      </c>
      <c r="L24" s="113">
        <v>0.32217209266607039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51.098283633432885</v>
      </c>
      <c r="I26" s="111">
        <f t="shared" si="7"/>
        <v>0.62441894400000009</v>
      </c>
      <c r="J26" s="111">
        <f t="shared" si="7"/>
        <v>0.18732568319999998</v>
      </c>
      <c r="K26" s="111">
        <f t="shared" si="7"/>
        <v>0.12488378879999999</v>
      </c>
      <c r="L26" s="111">
        <f t="shared" si="6"/>
        <v>52.034912049432876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51.098283633432885</v>
      </c>
      <c r="I32" s="113">
        <v>0.62441894400000009</v>
      </c>
      <c r="J32" s="113">
        <v>0.18732568319999998</v>
      </c>
      <c r="K32" s="113">
        <v>0.12488378879999999</v>
      </c>
      <c r="L32" s="113">
        <v>52.034912049432876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4.5729437865140304E-2</v>
      </c>
      <c r="G35" s="17">
        <f t="shared" ref="G35:K35" si="9">SUM(G36:G41)</f>
        <v>0.94003912060996131</v>
      </c>
      <c r="H35" s="111">
        <f t="shared" si="9"/>
        <v>91.478886302121325</v>
      </c>
      <c r="I35" s="111">
        <f t="shared" si="9"/>
        <v>146.42452829650824</v>
      </c>
      <c r="J35" s="111">
        <f t="shared" si="9"/>
        <v>45.772408841314515</v>
      </c>
      <c r="K35" s="111">
        <f t="shared" si="9"/>
        <v>36.628750054579953</v>
      </c>
      <c r="L35" s="111">
        <f t="shared" si="8"/>
        <v>320.30457349452558</v>
      </c>
      <c r="M35" s="112">
        <f t="shared" si="8"/>
        <v>8.4996730000000008E-10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4.5724000000000001E-2</v>
      </c>
      <c r="G38" s="23">
        <v>0.92616728447901386</v>
      </c>
      <c r="H38" s="113">
        <v>91.458542948935758</v>
      </c>
      <c r="I38" s="113">
        <v>146.33231742340379</v>
      </c>
      <c r="J38" s="113">
        <v>45.742784423403812</v>
      </c>
      <c r="K38" s="113">
        <v>36.598281423403805</v>
      </c>
      <c r="L38" s="113">
        <v>320.13192621914965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7.7182294999999998E-3</v>
      </c>
      <c r="H39" s="113">
        <v>8.6444170400000013E-3</v>
      </c>
      <c r="I39" s="113">
        <v>1.2966625560000002E-2</v>
      </c>
      <c r="J39" s="113">
        <v>1.2966625560000002E-2</v>
      </c>
      <c r="K39" s="113">
        <v>1.2966625560000002E-2</v>
      </c>
      <c r="L39" s="113">
        <v>4.7544293719999998E-2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4.3157196099999998E-6</v>
      </c>
      <c r="G40" s="23">
        <v>4.8750587102874892E-3</v>
      </c>
      <c r="H40" s="113">
        <v>1.0258840959840001E-2</v>
      </c>
      <c r="I40" s="113">
        <v>7.6959387346769992E-2</v>
      </c>
      <c r="J40" s="113">
        <v>1.4509454099999998E-2</v>
      </c>
      <c r="K40" s="113">
        <v>1.5355720326809999E-2</v>
      </c>
      <c r="L40" s="113">
        <v>0.11708340273342002</v>
      </c>
      <c r="M40" s="24">
        <v>7.7779000000000006E-10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1.1221455303000002E-6</v>
      </c>
      <c r="G41" s="23">
        <v>1.2785479206599544E-3</v>
      </c>
      <c r="H41" s="113">
        <v>1.4400951857253001E-3</v>
      </c>
      <c r="I41" s="113">
        <v>2.2848601976767999E-3</v>
      </c>
      <c r="J41" s="113">
        <v>2.1483382507090001E-3</v>
      </c>
      <c r="K41" s="113">
        <v>2.146285289343E-3</v>
      </c>
      <c r="L41" s="113">
        <v>8.0195789224628018E-3</v>
      </c>
      <c r="M41" s="24">
        <v>7.2177299999999995E-11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4.6632437865140305E-2</v>
      </c>
      <c r="G43" s="27">
        <f t="shared" ref="G43:K43" si="11">SUM(G35,G26,G18,G11,G4)</f>
        <v>2.4309702585083119</v>
      </c>
      <c r="H43" s="114">
        <f t="shared" si="11"/>
        <v>171.0685085753706</v>
      </c>
      <c r="I43" s="114">
        <f t="shared" si="11"/>
        <v>200.34442481098716</v>
      </c>
      <c r="J43" s="114">
        <f t="shared" si="11"/>
        <v>67.161284071045372</v>
      </c>
      <c r="K43" s="114">
        <f t="shared" si="11"/>
        <v>52.686597297755171</v>
      </c>
      <c r="L43" s="114">
        <f t="shared" si="10"/>
        <v>491.26081409289299</v>
      </c>
      <c r="M43" s="28">
        <f t="shared" si="10"/>
        <v>8.392697429070999E-4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2.5377525848068995E-2</v>
      </c>
      <c r="G48" s="17">
        <f t="shared" ref="G48:M48" si="13">SUM(G49:G54)</f>
        <v>1.0868732402492212</v>
      </c>
      <c r="H48" s="111">
        <f t="shared" si="13"/>
        <v>107.90822389327033</v>
      </c>
      <c r="I48" s="111">
        <f t="shared" si="13"/>
        <v>183.9936816450583</v>
      </c>
      <c r="J48" s="111">
        <f t="shared" si="13"/>
        <v>85.678992797005918</v>
      </c>
      <c r="K48" s="111">
        <f t="shared" si="13"/>
        <v>75.884552884069109</v>
      </c>
      <c r="L48" s="111">
        <f t="shared" si="13"/>
        <v>453.46545121940352</v>
      </c>
      <c r="M48" s="112">
        <f t="shared" si="13"/>
        <v>0.41269700000000004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2.5303999999999997E-2</v>
      </c>
      <c r="G51" s="23">
        <v>1.0667676959944017</v>
      </c>
      <c r="H51" s="113">
        <v>107.87617935361121</v>
      </c>
      <c r="I51" s="113">
        <v>183.83537853680974</v>
      </c>
      <c r="J51" s="113">
        <v>85.632885243071328</v>
      </c>
      <c r="K51" s="113">
        <v>75.837075180907803</v>
      </c>
      <c r="L51" s="113">
        <v>453.18151831439997</v>
      </c>
      <c r="M51" s="24">
        <v>0.41269700000000004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5.2000000000000004E-5</v>
      </c>
      <c r="G52" s="23">
        <v>1.2745534309370567E-2</v>
      </c>
      <c r="H52" s="113">
        <v>1.424343000149398E-2</v>
      </c>
      <c r="I52" s="113">
        <v>2.4671665379506529E-2</v>
      </c>
      <c r="J52" s="113">
        <v>2.1052182168178783E-2</v>
      </c>
      <c r="K52" s="113">
        <v>2.0997753849211442E-2</v>
      </c>
      <c r="L52" s="113">
        <v>8.0965031398390785E-2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2.1525848069000003E-5</v>
      </c>
      <c r="G53" s="23">
        <v>7.3600099454490392E-3</v>
      </c>
      <c r="H53" s="113">
        <v>1.7801109657625477E-2</v>
      </c>
      <c r="I53" s="113">
        <v>0.13363144286904871</v>
      </c>
      <c r="J53" s="113">
        <v>2.5055371766412132E-2</v>
      </c>
      <c r="K53" s="113">
        <v>2.6479949312093031E-2</v>
      </c>
      <c r="L53" s="113">
        <v>0.20296787360517804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0.51999100000000009</v>
      </c>
      <c r="G56" s="17">
        <f t="shared" ref="G56:M56" si="15">SUM(G57:G61)</f>
        <v>65.066269008602603</v>
      </c>
      <c r="H56" s="111">
        <f t="shared" si="15"/>
        <v>12881.171249254727</v>
      </c>
      <c r="I56" s="111">
        <f t="shared" si="15"/>
        <v>11943.511502040619</v>
      </c>
      <c r="J56" s="111">
        <f t="shared" si="15"/>
        <v>4550.9849970317346</v>
      </c>
      <c r="K56" s="111">
        <f t="shared" si="15"/>
        <v>6976.9287958999512</v>
      </c>
      <c r="L56" s="111">
        <f t="shared" si="15"/>
        <v>36352.596544227032</v>
      </c>
      <c r="M56" s="112">
        <f t="shared" si="15"/>
        <v>1.3975060000000001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0.14852800000000002</v>
      </c>
      <c r="G58" s="23">
        <v>13.5742606947708</v>
      </c>
      <c r="H58" s="113">
        <v>4007.6807282572454</v>
      </c>
      <c r="I58" s="113">
        <v>3796.234813073519</v>
      </c>
      <c r="J58" s="113">
        <v>1469.3329650515664</v>
      </c>
      <c r="K58" s="113">
        <v>1772.1214002296181</v>
      </c>
      <c r="L58" s="113">
        <v>11045.369906611952</v>
      </c>
      <c r="M58" s="24">
        <v>1.39351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0.37146300000000004</v>
      </c>
      <c r="G61" s="23">
        <v>51.492008313831811</v>
      </c>
      <c r="H61" s="113">
        <v>8873.4905209974822</v>
      </c>
      <c r="I61" s="113">
        <v>8147.2766889670993</v>
      </c>
      <c r="J61" s="113">
        <v>3081.6520319801684</v>
      </c>
      <c r="K61" s="113">
        <v>5204.8073956703329</v>
      </c>
      <c r="L61" s="113">
        <v>25307.22663761508</v>
      </c>
      <c r="M61" s="24">
        <v>3.9960000000000004E-3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1.6804000000000003E-2</v>
      </c>
      <c r="G63" s="17">
        <f t="shared" ref="G63:M63" si="17">SUM(G64:G68)</f>
        <v>0.27563503205570106</v>
      </c>
      <c r="H63" s="111">
        <f t="shared" si="17"/>
        <v>25.402539167021807</v>
      </c>
      <c r="I63" s="111">
        <f t="shared" si="17"/>
        <v>41.139933986977006</v>
      </c>
      <c r="J63" s="111">
        <f t="shared" si="17"/>
        <v>13.061195157868433</v>
      </c>
      <c r="K63" s="111">
        <f t="shared" si="17"/>
        <v>10.589484033683341</v>
      </c>
      <c r="L63" s="111">
        <f t="shared" si="17"/>
        <v>90.193152345550587</v>
      </c>
      <c r="M63" s="112">
        <f t="shared" si="17"/>
        <v>0.11619300000000002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1.2765000000000002E-2</v>
      </c>
      <c r="G65" s="23">
        <v>0.2574522396994991</v>
      </c>
      <c r="H65" s="113">
        <v>25.367642898863441</v>
      </c>
      <c r="I65" s="113">
        <v>40.864437133095159</v>
      </c>
      <c r="J65" s="113">
        <v>13.029972181095157</v>
      </c>
      <c r="K65" s="113">
        <v>10.561934348295157</v>
      </c>
      <c r="L65" s="113">
        <v>89.823986561348917</v>
      </c>
      <c r="M65" s="24">
        <v>0.11619300000000002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4.0390000000000001E-3</v>
      </c>
      <c r="G67" s="23">
        <v>1.8182792356201981E-2</v>
      </c>
      <c r="H67" s="113">
        <v>3.4896268158367424E-2</v>
      </c>
      <c r="I67" s="113">
        <v>0.27549685388184819</v>
      </c>
      <c r="J67" s="113">
        <v>3.1222976773276123E-2</v>
      </c>
      <c r="K67" s="113">
        <v>2.7549685388184815E-2</v>
      </c>
      <c r="L67" s="113">
        <v>0.36916578420167645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0.56217252584806909</v>
      </c>
      <c r="G70" s="27">
        <f t="shared" ref="G70:M70" si="19">SUM(G63,G56,G48)</f>
        <v>66.428777280907525</v>
      </c>
      <c r="H70" s="114">
        <f t="shared" si="19"/>
        <v>13014.482012315018</v>
      </c>
      <c r="I70" s="114">
        <f t="shared" si="19"/>
        <v>12168.645117672655</v>
      </c>
      <c r="J70" s="114">
        <f t="shared" si="19"/>
        <v>4649.7251849866088</v>
      </c>
      <c r="K70" s="114">
        <f t="shared" si="19"/>
        <v>7063.4028328177037</v>
      </c>
      <c r="L70" s="114">
        <f t="shared" si="19"/>
        <v>36896.255147791984</v>
      </c>
      <c r="M70" s="28">
        <f t="shared" si="19"/>
        <v>1.9263960000000002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0.37783566259410728</v>
      </c>
      <c r="G75" s="17">
        <f t="shared" ref="G75:M75" si="21">SUM(G76:G81)</f>
        <v>5.4732128880972217</v>
      </c>
      <c r="H75" s="111">
        <f t="shared" si="21"/>
        <v>345.20596518866228</v>
      </c>
      <c r="I75" s="111">
        <f t="shared" si="21"/>
        <v>498.12235732314264</v>
      </c>
      <c r="J75" s="111">
        <f t="shared" si="21"/>
        <v>162.72250545171363</v>
      </c>
      <c r="K75" s="111">
        <f t="shared" si="21"/>
        <v>134.78992385463678</v>
      </c>
      <c r="L75" s="111">
        <f t="shared" si="21"/>
        <v>1140.8407518666411</v>
      </c>
      <c r="M75" s="112">
        <f t="shared" si="21"/>
        <v>0.127662485929426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0.22125258253216881</v>
      </c>
      <c r="G77" s="39">
        <v>1.887132157401902</v>
      </c>
      <c r="H77" s="120">
        <v>40.306930921032802</v>
      </c>
      <c r="I77" s="120">
        <v>1.7853618825813944</v>
      </c>
      <c r="J77" s="120">
        <v>0.74648023273254283</v>
      </c>
      <c r="K77" s="120">
        <v>1.4239824692171528</v>
      </c>
      <c r="L77" s="120">
        <v>44.262755542142571</v>
      </c>
      <c r="M77" s="40">
        <v>0.1259594697349582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0.15514704205913843</v>
      </c>
      <c r="G78" s="39">
        <v>3.442985018855516</v>
      </c>
      <c r="H78" s="120">
        <v>304.74352940952042</v>
      </c>
      <c r="I78" s="120">
        <v>495.6576559981342</v>
      </c>
      <c r="J78" s="120">
        <v>161.75605554596319</v>
      </c>
      <c r="K78" s="120">
        <v>133.14244127714974</v>
      </c>
      <c r="L78" s="120">
        <v>1095.2996822426749</v>
      </c>
      <c r="M78" s="40">
        <v>1.7030161720116E-3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9.3299999999999991E-4</v>
      </c>
      <c r="G79" s="39">
        <v>0.10117143899957877</v>
      </c>
      <c r="H79" s="120">
        <v>9.0557327208237393E-2</v>
      </c>
      <c r="I79" s="120">
        <v>0.19016602236332897</v>
      </c>
      <c r="J79" s="120">
        <v>0.13069362266332898</v>
      </c>
      <c r="K79" s="120">
        <v>0.129799300863329</v>
      </c>
      <c r="L79" s="120">
        <v>0.54121627309822429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5.0303800279999995E-4</v>
      </c>
      <c r="G80" s="39">
        <v>4.1924272840224826E-2</v>
      </c>
      <c r="H80" s="120">
        <v>6.4947530900817785E-2</v>
      </c>
      <c r="I80" s="120">
        <v>0.48917342006372461</v>
      </c>
      <c r="J80" s="120">
        <v>8.9276050354545208E-2</v>
      </c>
      <c r="K80" s="120">
        <v>9.3700807406545211E-2</v>
      </c>
      <c r="L80" s="120">
        <v>0.73709780872563258</v>
      </c>
      <c r="M80" s="40">
        <v>2.24562E-11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2.2932461064753013E-3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2.2932461064753013E-3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9.7546999999999995E-2</v>
      </c>
      <c r="G88" s="17">
        <f t="shared" ref="G88:M88" si="25">SUM(G89:G114)</f>
        <v>1.4732195558904704</v>
      </c>
      <c r="H88" s="111">
        <f t="shared" si="25"/>
        <v>1.5052076033481263</v>
      </c>
      <c r="I88" s="111">
        <f t="shared" si="25"/>
        <v>6.1578719301629512</v>
      </c>
      <c r="J88" s="111">
        <f t="shared" si="25"/>
        <v>1.7043704041629515</v>
      </c>
      <c r="K88" s="111">
        <f t="shared" si="25"/>
        <v>0.97606259863654932</v>
      </c>
      <c r="L88" s="111">
        <f t="shared" si="25"/>
        <v>10.34351253631058</v>
      </c>
      <c r="M88" s="112">
        <f t="shared" si="25"/>
        <v>6.1498000000000011E-2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0.95376069346000003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9.7546999999999995E-2</v>
      </c>
      <c r="G99" s="39">
        <v>0.42064485165260074</v>
      </c>
      <c r="H99" s="120">
        <v>1.3784681299999999</v>
      </c>
      <c r="I99" s="120">
        <v>5.9380165599999994</v>
      </c>
      <c r="J99" s="120">
        <v>1.6329545539999999</v>
      </c>
      <c r="K99" s="120">
        <v>0.91190968599999989</v>
      </c>
      <c r="L99" s="120">
        <v>9.8613489300000001</v>
      </c>
      <c r="M99" s="40">
        <v>6.1498000000000011E-2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9.3487211760000022E-2</v>
      </c>
      <c r="H107" s="120">
        <v>0.12669314000000001</v>
      </c>
      <c r="I107" s="120">
        <v>0.21028932</v>
      </c>
      <c r="J107" s="120">
        <v>6.184980000000001E-2</v>
      </c>
      <c r="K107" s="120">
        <v>4.9479839999999997E-2</v>
      </c>
      <c r="L107" s="120">
        <v>0.44831209999999999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9.5715599999999989E-6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5.3172274578696787E-3</v>
      </c>
      <c r="H114" s="120">
        <v>4.6333348126499997E-5</v>
      </c>
      <c r="I114" s="120">
        <v>9.5660501629514991E-3</v>
      </c>
      <c r="J114" s="120">
        <v>9.5660501629514991E-3</v>
      </c>
      <c r="K114" s="120">
        <v>1.4673072636549499E-2</v>
      </c>
      <c r="L114" s="120">
        <v>3.3851506310578997E-2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0.47538266259410727</v>
      </c>
      <c r="G116" s="42">
        <f t="shared" ref="G116:M116" si="27">SUM(G88,G83,G75)</f>
        <v>6.9487256900941672</v>
      </c>
      <c r="H116" s="122">
        <f t="shared" si="27"/>
        <v>346.71117279201042</v>
      </c>
      <c r="I116" s="122">
        <f t="shared" si="27"/>
        <v>504.28022925330561</v>
      </c>
      <c r="J116" s="122">
        <f t="shared" si="27"/>
        <v>164.42687585587657</v>
      </c>
      <c r="K116" s="122">
        <f t="shared" si="27"/>
        <v>135.76598645327334</v>
      </c>
      <c r="L116" s="122">
        <f t="shared" si="27"/>
        <v>1151.1842644029516</v>
      </c>
      <c r="M116" s="43">
        <f t="shared" si="27"/>
        <v>0.18916048592942603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1.8509956243999997E-4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1.8509956243999997E-4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0.15107667</v>
      </c>
      <c r="G128" s="17">
        <f t="shared" ref="G128:M128" si="31">SUM(G129:G138)</f>
        <v>61.978475195092997</v>
      </c>
      <c r="H128" s="111">
        <f t="shared" si="31"/>
        <v>930.69019814000001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10543.570005848878</v>
      </c>
      <c r="M128" s="112">
        <f t="shared" si="31"/>
        <v>31.435292672577496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930.69019814000001</v>
      </c>
      <c r="I129" s="120"/>
      <c r="J129" s="120"/>
      <c r="K129" s="120"/>
      <c r="L129" s="120">
        <v>930.69019814000001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3553.49517135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0.72860514399999998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37.178475195093</v>
      </c>
      <c r="H135" s="120"/>
      <c r="I135" s="120"/>
      <c r="J135" s="120"/>
      <c r="K135" s="120"/>
      <c r="L135" s="120">
        <v>5948.5560312148791</v>
      </c>
      <c r="M135" s="40">
        <v>30.982062662577498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0.15107667</v>
      </c>
      <c r="G137" s="39">
        <v>24.8</v>
      </c>
      <c r="H137" s="120"/>
      <c r="I137" s="120"/>
      <c r="J137" s="120"/>
      <c r="K137" s="120"/>
      <c r="L137" s="120">
        <v>110.1</v>
      </c>
      <c r="M137" s="40">
        <v>0.45323001000000002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13.487670109980801</v>
      </c>
      <c r="H140" s="111">
        <f t="shared" si="33"/>
        <v>1292.0429856000001</v>
      </c>
      <c r="I140" s="111">
        <f t="shared" si="33"/>
        <v>1280.7783816000001</v>
      </c>
      <c r="J140" s="111">
        <f t="shared" si="33"/>
        <v>1280.7783816000001</v>
      </c>
      <c r="K140" s="111">
        <f t="shared" si="33"/>
        <v>158.2417868</v>
      </c>
      <c r="L140" s="111">
        <f t="shared" si="33"/>
        <v>4011.8415356000005</v>
      </c>
      <c r="M140" s="112">
        <f t="shared" si="33"/>
        <v>1.2587439999844001E-3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1292.0429856000001</v>
      </c>
      <c r="I141" s="120">
        <v>1280.7783816000001</v>
      </c>
      <c r="J141" s="120">
        <v>1280.7783816000001</v>
      </c>
      <c r="K141" s="120">
        <v>158.2417868</v>
      </c>
      <c r="L141" s="120">
        <v>4011.8415356000005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13.487670109980801</v>
      </c>
      <c r="H149" s="120"/>
      <c r="I149" s="120"/>
      <c r="J149" s="120"/>
      <c r="K149" s="120"/>
      <c r="L149" s="120"/>
      <c r="M149" s="40">
        <v>1.2587439999844001E-3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0.15107667</v>
      </c>
      <c r="G238" s="42">
        <f t="shared" ref="G238:M238" si="43">SUM(G228,G204,G173,G155,G140,G128,G121,G236)</f>
        <v>75.466330404636238</v>
      </c>
      <c r="H238" s="122">
        <f t="shared" si="43"/>
        <v>2222.7331837400002</v>
      </c>
      <c r="I238" s="122">
        <f t="shared" si="43"/>
        <v>1280.7783816000001</v>
      </c>
      <c r="J238" s="122">
        <f t="shared" si="43"/>
        <v>1280.7783816000001</v>
      </c>
      <c r="K238" s="122">
        <f t="shared" si="43"/>
        <v>158.2417868</v>
      </c>
      <c r="L238" s="122">
        <f t="shared" si="43"/>
        <v>14555.411541448879</v>
      </c>
      <c r="M238" s="43">
        <f t="shared" si="43"/>
        <v>31.43655141657748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2.8288049999999996</v>
      </c>
      <c r="I313" s="111">
        <f t="shared" si="65"/>
        <v>1.4278730000000006</v>
      </c>
      <c r="J313" s="111">
        <f t="shared" si="65"/>
        <v>1.4278730000000006</v>
      </c>
      <c r="K313" s="111">
        <f t="shared" si="65"/>
        <v>1.4278730000000006</v>
      </c>
      <c r="L313" s="111">
        <f t="shared" si="65"/>
        <v>7.112423999999999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2.8288049999999996</v>
      </c>
      <c r="I319" s="113">
        <v>1.4278730000000006</v>
      </c>
      <c r="J319" s="113">
        <v>1.4278730000000006</v>
      </c>
      <c r="K319" s="113">
        <v>1.4278730000000006</v>
      </c>
      <c r="L319" s="113">
        <v>7.112423999999999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710.93516999999997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710.93516999999997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7.9709000000000012E-3</v>
      </c>
      <c r="H336" s="111">
        <f t="shared" si="69"/>
        <v>8.8476990000000004</v>
      </c>
      <c r="I336" s="111">
        <f t="shared" si="69"/>
        <v>3.5869049999999998</v>
      </c>
      <c r="J336" s="111">
        <f t="shared" si="69"/>
        <v>3.5869049999999998</v>
      </c>
      <c r="K336" s="111">
        <f t="shared" si="69"/>
        <v>3.5869049999999998</v>
      </c>
      <c r="L336" s="111">
        <f t="shared" si="69"/>
        <v>19.608413999999993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7.9709000000000012E-3</v>
      </c>
      <c r="H338" s="113">
        <v>8.8476990000000004</v>
      </c>
      <c r="I338" s="113">
        <v>3.5869049999999998</v>
      </c>
      <c r="J338" s="113">
        <v>3.5869049999999998</v>
      </c>
      <c r="K338" s="113">
        <v>3.5869049999999998</v>
      </c>
      <c r="L338" s="113">
        <v>19.608413999999993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7.9709000000000012E-3</v>
      </c>
      <c r="H341" s="114">
        <f t="shared" si="71"/>
        <v>11.676504</v>
      </c>
      <c r="I341" s="114">
        <f t="shared" si="71"/>
        <v>5.0147780000000006</v>
      </c>
      <c r="J341" s="114">
        <f t="shared" si="71"/>
        <v>5.0147780000000006</v>
      </c>
      <c r="K341" s="114">
        <f t="shared" si="71"/>
        <v>5.0147780000000006</v>
      </c>
      <c r="L341" s="114">
        <f t="shared" si="71"/>
        <v>26.720837999999993</v>
      </c>
      <c r="M341" s="28">
        <f t="shared" si="71"/>
        <v>710.93516999999997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15.936140192300002</v>
      </c>
      <c r="H346" s="111">
        <f t="shared" si="73"/>
        <v>451.52538616070001</v>
      </c>
      <c r="I346" s="111">
        <f t="shared" si="73"/>
        <v>506.95080853779996</v>
      </c>
      <c r="J346" s="111">
        <f t="shared" si="73"/>
        <v>395.24654816470002</v>
      </c>
      <c r="K346" s="111">
        <f t="shared" si="73"/>
        <v>428.21270555260003</v>
      </c>
      <c r="L346" s="111">
        <f t="shared" si="73"/>
        <v>1781.9354484133</v>
      </c>
      <c r="M346" s="112">
        <f t="shared" si="73"/>
        <v>3.1879710000000006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7.1956063240000008</v>
      </c>
      <c r="H347" s="113">
        <v>203.79882772310003</v>
      </c>
      <c r="I347" s="113">
        <v>228.8781434146</v>
      </c>
      <c r="J347" s="113">
        <v>178.4145475139</v>
      </c>
      <c r="K347" s="113">
        <v>193.21207043369998</v>
      </c>
      <c r="L347" s="113">
        <v>804.30358908310006</v>
      </c>
      <c r="M347" s="24">
        <v>1.4395280000000004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2.7876706172999999</v>
      </c>
      <c r="H348" s="113">
        <v>78.988594718100003</v>
      </c>
      <c r="I348" s="113">
        <v>88.700475687999955</v>
      </c>
      <c r="J348" s="113">
        <v>69.124502110099996</v>
      </c>
      <c r="K348" s="113">
        <v>74.993778351700001</v>
      </c>
      <c r="L348" s="113">
        <v>311.80735086810006</v>
      </c>
      <c r="M348" s="24">
        <v>0.5576939999999998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5.952863251000001</v>
      </c>
      <c r="H349" s="113">
        <v>168.73796371950002</v>
      </c>
      <c r="I349" s="113">
        <v>189.37218943519997</v>
      </c>
      <c r="J349" s="113">
        <v>147.70749854070002</v>
      </c>
      <c r="K349" s="113">
        <v>160.00685676719999</v>
      </c>
      <c r="L349" s="113">
        <v>665.82450846209986</v>
      </c>
      <c r="M349" s="24">
        <v>1.1907490000000003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1.4525879170999998</v>
      </c>
      <c r="H351" s="111">
        <f t="shared" si="75"/>
        <v>42.840480322999994</v>
      </c>
      <c r="I351" s="111">
        <f t="shared" si="75"/>
        <v>48.178344388900001</v>
      </c>
      <c r="J351" s="111">
        <f t="shared" si="75"/>
        <v>37.608490558200003</v>
      </c>
      <c r="K351" s="111">
        <f t="shared" si="75"/>
        <v>40.17927535550001</v>
      </c>
      <c r="L351" s="111">
        <f t="shared" si="75"/>
        <v>168.80659062359999</v>
      </c>
      <c r="M351" s="112">
        <f t="shared" si="75"/>
        <v>0.30398500000000006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0.62232638129999995</v>
      </c>
      <c r="H352" s="113">
        <v>18.5297155658</v>
      </c>
      <c r="I352" s="113">
        <v>20.858020996400001</v>
      </c>
      <c r="J352" s="113">
        <v>16.2599613129</v>
      </c>
      <c r="K352" s="113">
        <v>17.411109374500001</v>
      </c>
      <c r="L352" s="113">
        <v>73.05880724859999</v>
      </c>
      <c r="M352" s="24">
        <v>0.13186900000000004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0.24708364119999995</v>
      </c>
      <c r="H353" s="113">
        <v>7.3560871736000006</v>
      </c>
      <c r="I353" s="113">
        <v>8.2814780005999964</v>
      </c>
      <c r="J353" s="113">
        <v>6.4546897464999988</v>
      </c>
      <c r="K353" s="113">
        <v>6.9136192195000028</v>
      </c>
      <c r="L353" s="113">
        <v>29.005874140300005</v>
      </c>
      <c r="M353" s="24">
        <v>5.2431999999999999E-2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0.58317789459999991</v>
      </c>
      <c r="H354" s="113">
        <v>16.954677583599999</v>
      </c>
      <c r="I354" s="113">
        <v>19.038845391900004</v>
      </c>
      <c r="J354" s="113">
        <v>14.893839498800007</v>
      </c>
      <c r="K354" s="113">
        <v>15.854546761500004</v>
      </c>
      <c r="L354" s="113">
        <v>66.741909234699989</v>
      </c>
      <c r="M354" s="24">
        <v>0.11968400000000001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1.6228568460999999</v>
      </c>
      <c r="H356" s="111">
        <f t="shared" si="77"/>
        <v>27.2143096237</v>
      </c>
      <c r="I356" s="111">
        <f t="shared" si="77"/>
        <v>164.79776383550001</v>
      </c>
      <c r="J356" s="111">
        <f t="shared" si="77"/>
        <v>184.15016179019997</v>
      </c>
      <c r="K356" s="111">
        <f t="shared" si="77"/>
        <v>42.333370526299994</v>
      </c>
      <c r="L356" s="111">
        <f t="shared" si="77"/>
        <v>418.49560577700004</v>
      </c>
      <c r="M356" s="112">
        <f t="shared" si="77"/>
        <v>0.32306100000000004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1.1052674968</v>
      </c>
      <c r="H357" s="113">
        <v>18.413323890699999</v>
      </c>
      <c r="I357" s="113">
        <v>111.50290578229999</v>
      </c>
      <c r="J357" s="113">
        <v>124.59682499359999</v>
      </c>
      <c r="K357" s="113">
        <v>28.642948274299997</v>
      </c>
      <c r="L357" s="113">
        <v>283.15600294059999</v>
      </c>
      <c r="M357" s="24">
        <v>0.22013000000000002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0.29792800489999988</v>
      </c>
      <c r="H358" s="113">
        <v>5.0474257767000008</v>
      </c>
      <c r="I358" s="113">
        <v>30.564967205400009</v>
      </c>
      <c r="J358" s="113">
        <v>34.154247757699984</v>
      </c>
      <c r="K358" s="113">
        <v>7.851551208600001</v>
      </c>
      <c r="L358" s="113">
        <v>77.61819194900005</v>
      </c>
      <c r="M358" s="24">
        <v>5.9346999999999997E-2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0.21966134439999996</v>
      </c>
      <c r="H359" s="113">
        <v>3.7535599562999993</v>
      </c>
      <c r="I359" s="113">
        <v>22.729890847799989</v>
      </c>
      <c r="J359" s="113">
        <v>25.399089038899994</v>
      </c>
      <c r="K359" s="113">
        <v>5.8388710434000002</v>
      </c>
      <c r="L359" s="113">
        <v>57.721410887400012</v>
      </c>
      <c r="M359" s="24">
        <v>4.3584000000000025E-2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6.6515666800000012E-2</v>
      </c>
      <c r="H361" s="111">
        <v>1.3684860342</v>
      </c>
      <c r="I361" s="111">
        <v>1.5395467885999996</v>
      </c>
      <c r="J361" s="111">
        <v>1.1118949026999998</v>
      </c>
      <c r="K361" s="111">
        <v>1.6678423542</v>
      </c>
      <c r="L361" s="111">
        <v>5.6877700804000009</v>
      </c>
      <c r="M361" s="112">
        <v>1.3303000000000001E-2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0.29789975190000006</v>
      </c>
      <c r="H363" s="111">
        <f t="shared" si="79"/>
        <v>6.4781504553999998</v>
      </c>
      <c r="I363" s="111">
        <f t="shared" si="79"/>
        <v>8.7956070899999972</v>
      </c>
      <c r="J363" s="111">
        <f t="shared" si="79"/>
        <v>4.8644034084999994</v>
      </c>
      <c r="K363" s="111">
        <f t="shared" si="79"/>
        <v>9.8685431707000024</v>
      </c>
      <c r="L363" s="111">
        <f t="shared" si="79"/>
        <v>30.006704123999999</v>
      </c>
      <c r="M363" s="112">
        <f t="shared" si="79"/>
        <v>0.17132800000000001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8.1586503000000005E-2</v>
      </c>
      <c r="H364" s="113">
        <v>1.5417461042</v>
      </c>
      <c r="I364" s="113">
        <v>2.3214017156999995</v>
      </c>
      <c r="J364" s="113">
        <v>1.0973029411000002</v>
      </c>
      <c r="K364" s="113">
        <v>2.6472004758000001</v>
      </c>
      <c r="L364" s="113">
        <v>7.6076512361999988</v>
      </c>
      <c r="M364" s="24">
        <v>5.9822E-2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3.3344502399999996E-2</v>
      </c>
      <c r="H365" s="113">
        <v>0.62496303489999994</v>
      </c>
      <c r="I365" s="113">
        <v>0.94990572590000011</v>
      </c>
      <c r="J365" s="113">
        <v>0.4424471485</v>
      </c>
      <c r="K365" s="113">
        <v>1.0847205472999999</v>
      </c>
      <c r="L365" s="113">
        <v>3.1020364563999996</v>
      </c>
      <c r="M365" s="24">
        <v>2.4962999999999996E-2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0.18296874650000003</v>
      </c>
      <c r="H366" s="113">
        <v>4.3114413162999998</v>
      </c>
      <c r="I366" s="113">
        <v>5.5242996483999987</v>
      </c>
      <c r="J366" s="113">
        <v>3.3246533188999998</v>
      </c>
      <c r="K366" s="113">
        <v>6.1366221476000025</v>
      </c>
      <c r="L366" s="113">
        <v>19.297016431399999</v>
      </c>
      <c r="M366" s="24">
        <v>8.6543000000000009E-2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10.259395724099999</v>
      </c>
      <c r="I370" s="111">
        <v>0.49824725529999986</v>
      </c>
      <c r="J370" s="111">
        <v>0.73550785349999992</v>
      </c>
      <c r="K370" s="111"/>
      <c r="L370" s="111">
        <v>11.493150833199998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19.3760003742</v>
      </c>
      <c r="H374" s="114">
        <f t="shared" si="81"/>
        <v>539.68620832110003</v>
      </c>
      <c r="I374" s="114">
        <f t="shared" si="81"/>
        <v>730.76031789609999</v>
      </c>
      <c r="J374" s="114">
        <f t="shared" si="81"/>
        <v>623.71700667779999</v>
      </c>
      <c r="K374" s="114">
        <f t="shared" si="81"/>
        <v>522.26173695930004</v>
      </c>
      <c r="L374" s="114">
        <f t="shared" si="81"/>
        <v>2416.4252698515002</v>
      </c>
      <c r="M374" s="28">
        <f t="shared" si="81"/>
        <v>3.9996480000000005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2.8389999999999999E-3</v>
      </c>
      <c r="G379" s="17">
        <v>1.60615690888E-2</v>
      </c>
      <c r="H379" s="111">
        <v>0.39563644497869144</v>
      </c>
      <c r="I379" s="111">
        <v>0.79973268232426753</v>
      </c>
      <c r="J379" s="111">
        <v>0.7347687488991822</v>
      </c>
      <c r="K379" s="111">
        <v>10.421949126533859</v>
      </c>
      <c r="L379" s="111">
        <v>12.352087002635999</v>
      </c>
      <c r="M379" s="112">
        <v>3.6470000000000001E-3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4.0940241464999961E-3</v>
      </c>
      <c r="H381" s="111">
        <f t="shared" si="83"/>
        <v>2.5323860699999963</v>
      </c>
      <c r="I381" s="111">
        <f t="shared" si="83"/>
        <v>4.2206434499999945</v>
      </c>
      <c r="J381" s="111">
        <f t="shared" si="83"/>
        <v>2.9038026935999968</v>
      </c>
      <c r="K381" s="111">
        <f t="shared" si="83"/>
        <v>0.66686166509999911</v>
      </c>
      <c r="L381" s="111">
        <f t="shared" si="83"/>
        <v>10.32369387869999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1.4187186049999993E-4</v>
      </c>
      <c r="H382" s="113">
        <v>8.775579E-2</v>
      </c>
      <c r="I382" s="113">
        <v>0.14625964999999994</v>
      </c>
      <c r="J382" s="113">
        <v>0.10062663919999998</v>
      </c>
      <c r="K382" s="113">
        <v>2.3109024699999994E-2</v>
      </c>
      <c r="L382" s="113">
        <v>0.35775110389999987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3.9521522859999958E-3</v>
      </c>
      <c r="H384" s="113">
        <v>2.4446302799999962</v>
      </c>
      <c r="I384" s="113">
        <v>4.0743837999999943</v>
      </c>
      <c r="J384" s="113">
        <v>2.8031760543999966</v>
      </c>
      <c r="K384" s="113">
        <v>0.64375264039999913</v>
      </c>
      <c r="L384" s="113">
        <v>9.9659427747999896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1.2372660000000004</v>
      </c>
      <c r="G392" s="17">
        <f t="shared" ref="G392:M392" si="87">SUM(G393:G395)</f>
        <v>3.7742523498930001</v>
      </c>
      <c r="H392" s="111">
        <f t="shared" si="87"/>
        <v>41.841036152200012</v>
      </c>
      <c r="I392" s="111">
        <f t="shared" si="87"/>
        <v>245.57018076099996</v>
      </c>
      <c r="J392" s="111">
        <f t="shared" si="87"/>
        <v>172.84018076099997</v>
      </c>
      <c r="K392" s="111">
        <f t="shared" si="87"/>
        <v>68.195018076099998</v>
      </c>
      <c r="L392" s="111">
        <f t="shared" si="87"/>
        <v>528.44641575030005</v>
      </c>
      <c r="M392" s="112">
        <f t="shared" si="87"/>
        <v>4.249657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8.9917999999999984E-2</v>
      </c>
      <c r="G393" s="23">
        <v>0.177639879339</v>
      </c>
      <c r="H393" s="113">
        <v>2.4429212205999997</v>
      </c>
      <c r="I393" s="113">
        <v>12.864606103</v>
      </c>
      <c r="J393" s="113">
        <v>11.564606102999999</v>
      </c>
      <c r="K393" s="113">
        <v>2.0664606103000001</v>
      </c>
      <c r="L393" s="113">
        <v>28.9385940369</v>
      </c>
      <c r="M393" s="24">
        <v>0.108165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3.1081000000000004E-2</v>
      </c>
      <c r="G394" s="23">
        <v>5.0505413374000004E-2</v>
      </c>
      <c r="H394" s="113">
        <v>0.77700635960000008</v>
      </c>
      <c r="I394" s="113">
        <v>3.885031798</v>
      </c>
      <c r="J394" s="113">
        <v>3.885031798</v>
      </c>
      <c r="K394" s="113">
        <v>0.38850317980000004</v>
      </c>
      <c r="L394" s="113">
        <v>8.9355731353999985</v>
      </c>
      <c r="M394" s="24">
        <v>1.4769000000000003E-2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1.1162670000000003</v>
      </c>
      <c r="G395" s="23">
        <v>3.54610705718</v>
      </c>
      <c r="H395" s="113">
        <v>38.621108572000011</v>
      </c>
      <c r="I395" s="113">
        <v>228.82054285999996</v>
      </c>
      <c r="J395" s="113">
        <v>157.39054285999998</v>
      </c>
      <c r="K395" s="113">
        <v>65.740054286000003</v>
      </c>
      <c r="L395" s="113">
        <v>490.57224857800003</v>
      </c>
      <c r="M395" s="24">
        <v>4.1267230000000001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0.14760913894382016</v>
      </c>
      <c r="I397" s="111">
        <f t="shared" si="89"/>
        <v>0.27061675390311074</v>
      </c>
      <c r="J397" s="111">
        <f t="shared" si="89"/>
        <v>9.2255712046694138E-2</v>
      </c>
      <c r="K397" s="111">
        <f t="shared" si="89"/>
        <v>16.277520539168929</v>
      </c>
      <c r="L397" s="111">
        <f t="shared" si="89"/>
        <v>16.78800214406256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2.6488205331741971E-2</v>
      </c>
      <c r="I398" s="113">
        <v>4.8561709626415962E-2</v>
      </c>
      <c r="J398" s="113">
        <v>1.6555128369449817E-2</v>
      </c>
      <c r="K398" s="113">
        <v>2.3904832860311194</v>
      </c>
      <c r="L398" s="113">
        <v>2.4820883293587275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2.9094218907159851E-3</v>
      </c>
      <c r="I399" s="113">
        <v>5.3339401166744224E-3</v>
      </c>
      <c r="J399" s="113">
        <v>1.8183886857737123E-3</v>
      </c>
      <c r="K399" s="113">
        <v>3.416575563136222</v>
      </c>
      <c r="L399" s="113">
        <v>3.4266373138293869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9.8034311634112789E-2</v>
      </c>
      <c r="I400" s="113">
        <v>0.17972957077980611</v>
      </c>
      <c r="J400" s="113">
        <v>6.1271444908670633E-2</v>
      </c>
      <c r="K400" s="113">
        <v>2.9190015510219989</v>
      </c>
      <c r="L400" s="113">
        <v>3.2580368783445888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2.0177200087249422E-2</v>
      </c>
      <c r="I401" s="113">
        <v>3.6991533380214221E-2</v>
      </c>
      <c r="J401" s="113">
        <v>1.2610750082799984E-2</v>
      </c>
      <c r="K401" s="113">
        <v>7.5514601389795892</v>
      </c>
      <c r="L401" s="113">
        <v>7.6212396225298544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69.936329999999998</v>
      </c>
      <c r="I403" s="111">
        <v>116.56055000000002</v>
      </c>
      <c r="J403" s="111">
        <v>80.193658400000018</v>
      </c>
      <c r="K403" s="111">
        <v>18.416566899999996</v>
      </c>
      <c r="L403" s="111">
        <v>285.10710529999994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0.41974000000000011</v>
      </c>
      <c r="I405" s="111">
        <v>0.66561999999999988</v>
      </c>
      <c r="J405" s="111">
        <v>0.46670480000000003</v>
      </c>
      <c r="K405" s="111">
        <v>0.10717929999999998</v>
      </c>
      <c r="L405" s="111">
        <v>1.6592440999999996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31.503431035422597</v>
      </c>
      <c r="I407" s="111">
        <v>52.505718392371001</v>
      </c>
      <c r="J407" s="111">
        <v>36.123934253951255</v>
      </c>
      <c r="K407" s="111">
        <v>8.2959035059946196</v>
      </c>
      <c r="L407" s="111">
        <v>128.42898718773947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1.2401050000000005</v>
      </c>
      <c r="G413" s="27">
        <f t="shared" ref="G413:M413" si="91">SUM(G411,G409,G407,G405,G403,G397,G392,G386,G381,G379)</f>
        <v>3.7944079431283004</v>
      </c>
      <c r="H413" s="114">
        <f t="shared" si="91"/>
        <v>146.77616884154511</v>
      </c>
      <c r="I413" s="114">
        <f t="shared" si="91"/>
        <v>420.59306203959835</v>
      </c>
      <c r="J413" s="114">
        <f t="shared" si="91"/>
        <v>293.35530536949705</v>
      </c>
      <c r="K413" s="114">
        <f t="shared" si="91"/>
        <v>122.3809991128974</v>
      </c>
      <c r="L413" s="114">
        <f t="shared" si="91"/>
        <v>983.10553536343798</v>
      </c>
      <c r="M413" s="28">
        <f t="shared" si="91"/>
        <v>4.253304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0.48351730599999998</v>
      </c>
      <c r="G418" s="17">
        <f t="shared" ref="G418:M418" si="93">SUM(G419:G427)</f>
        <v>306.86566450054994</v>
      </c>
      <c r="H418" s="111">
        <f t="shared" si="93"/>
        <v>1.023913238795304</v>
      </c>
      <c r="I418" s="111">
        <f t="shared" si="93"/>
        <v>2.1152521836347686</v>
      </c>
      <c r="J418" s="111">
        <f t="shared" si="93"/>
        <v>1.1602121146650639</v>
      </c>
      <c r="K418" s="111">
        <f t="shared" si="93"/>
        <v>1.3745817653956638</v>
      </c>
      <c r="L418" s="111">
        <f t="shared" si="93"/>
        <v>5.6739593024908013</v>
      </c>
      <c r="M418" s="112">
        <f t="shared" si="93"/>
        <v>0.2847795132066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8.4790905999999999E-2</v>
      </c>
      <c r="G419" s="23">
        <v>8.3620788265077767E-2</v>
      </c>
      <c r="H419" s="113">
        <v>0.81099624115020008</v>
      </c>
      <c r="I419" s="113">
        <v>1.7281293819436003</v>
      </c>
      <c r="J419" s="113">
        <v>0.91723614193500014</v>
      </c>
      <c r="K419" s="113">
        <v>1.1201281616499998</v>
      </c>
      <c r="L419" s="113">
        <v>4.5764899266788008</v>
      </c>
      <c r="M419" s="24">
        <v>6.5132066E-6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0.101296</v>
      </c>
      <c r="G420" s="23">
        <v>1.20212284915086E-4</v>
      </c>
      <c r="H420" s="113">
        <v>0.17951665394510397</v>
      </c>
      <c r="I420" s="113">
        <v>0.38253844079116806</v>
      </c>
      <c r="J420" s="113">
        <v>0.20302654203006396</v>
      </c>
      <c r="K420" s="113">
        <v>0.24790451674566399</v>
      </c>
      <c r="L420" s="113">
        <v>1.0129861535119999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0.29743039999999998</v>
      </c>
      <c r="G423" s="23">
        <v>294.26534549999997</v>
      </c>
      <c r="H423" s="113">
        <v>3.3400343699999994E-2</v>
      </c>
      <c r="I423" s="113">
        <v>4.5843609000000007E-3</v>
      </c>
      <c r="J423" s="113">
        <v>3.9949430700000003E-2</v>
      </c>
      <c r="K423" s="113">
        <v>6.5490869999999994E-3</v>
      </c>
      <c r="L423" s="113">
        <v>8.4483222299999994E-2</v>
      </c>
      <c r="M423" s="24">
        <v>0.284773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12.516577999999999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103.49271617461127</v>
      </c>
      <c r="H434" s="111">
        <v>57.955979013761336</v>
      </c>
      <c r="I434" s="111">
        <v>108.6674606508025</v>
      </c>
      <c r="J434" s="111">
        <v>246.31291080848564</v>
      </c>
      <c r="K434" s="111">
        <v>0</v>
      </c>
      <c r="L434" s="111">
        <v>412.93635047304946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1.3875999999999996E-2</v>
      </c>
      <c r="G436" s="17">
        <f t="shared" ref="G436:M436" si="97">SUM(G437:G438)</f>
        <v>2.4973266600000006E-3</v>
      </c>
      <c r="H436" s="111">
        <f t="shared" si="97"/>
        <v>1.220915256E-3</v>
      </c>
      <c r="I436" s="111">
        <f t="shared" si="97"/>
        <v>6.6687871179999989E-4</v>
      </c>
      <c r="J436" s="111">
        <f t="shared" si="97"/>
        <v>5.9565865520000004E-4</v>
      </c>
      <c r="K436" s="111">
        <f t="shared" si="97"/>
        <v>6.4653012420000009E-4</v>
      </c>
      <c r="L436" s="111">
        <f t="shared" si="97"/>
        <v>3.129982747200001E-3</v>
      </c>
      <c r="M436" s="112">
        <f t="shared" si="97"/>
        <v>3.7922000000000004E-2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1.3875999999999996E-2</v>
      </c>
      <c r="G437" s="23">
        <v>2.4973266600000006E-3</v>
      </c>
      <c r="H437" s="113">
        <v>1.220915256E-3</v>
      </c>
      <c r="I437" s="113">
        <v>6.6687871179999989E-4</v>
      </c>
      <c r="J437" s="113">
        <v>5.9565865520000004E-4</v>
      </c>
      <c r="K437" s="113">
        <v>6.4653012420000009E-4</v>
      </c>
      <c r="L437" s="113">
        <v>3.129982747200001E-3</v>
      </c>
      <c r="M437" s="24">
        <v>3.7922000000000004E-2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0.49739330599999998</v>
      </c>
      <c r="G449" s="27">
        <f t="shared" ref="G449:M449" si="101">SUM(G440,G436,G434,G429,G418)</f>
        <v>410.36087800182122</v>
      </c>
      <c r="H449" s="114">
        <f t="shared" si="101"/>
        <v>58.981113167812637</v>
      </c>
      <c r="I449" s="114">
        <f t="shared" si="101"/>
        <v>110.78337971314906</v>
      </c>
      <c r="J449" s="114">
        <f t="shared" si="101"/>
        <v>247.47371858180588</v>
      </c>
      <c r="K449" s="114">
        <f t="shared" si="101"/>
        <v>1.3752282955198638</v>
      </c>
      <c r="L449" s="114">
        <f t="shared" si="101"/>
        <v>418.61343975828748</v>
      </c>
      <c r="M449" s="28">
        <f t="shared" si="101"/>
        <v>0.32270151320660001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7.4355059666385212E-2</v>
      </c>
      <c r="H470" s="111">
        <f t="shared" si="107"/>
        <v>58.443076897778774</v>
      </c>
      <c r="I470" s="111">
        <f t="shared" si="107"/>
        <v>163.13500090804914</v>
      </c>
      <c r="J470" s="111">
        <f t="shared" si="107"/>
        <v>69.596335847736555</v>
      </c>
      <c r="K470" s="111">
        <f t="shared" si="107"/>
        <v>49.966600095810861</v>
      </c>
      <c r="L470" s="111">
        <f t="shared" si="107"/>
        <v>341.14101374937536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7.4355059666385212E-2</v>
      </c>
      <c r="H475" s="113">
        <v>58.443076897778774</v>
      </c>
      <c r="I475" s="113">
        <v>163.13500090804914</v>
      </c>
      <c r="J475" s="113">
        <v>69.596335847736555</v>
      </c>
      <c r="K475" s="113">
        <v>49.966600095810861</v>
      </c>
      <c r="L475" s="113">
        <v>341.14101374937536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10.556930000000001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10.556930000000001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10.556930000000001</v>
      </c>
      <c r="G526" s="27">
        <f t="shared" ref="G526:M526" si="117">SUM(G520,G514,G497,G477,G470,G462,G454)</f>
        <v>7.4355059666385212E-2</v>
      </c>
      <c r="H526" s="114">
        <f t="shared" si="117"/>
        <v>58.443076897778774</v>
      </c>
      <c r="I526" s="114">
        <f t="shared" si="117"/>
        <v>163.13500090804914</v>
      </c>
      <c r="J526" s="114">
        <f t="shared" si="117"/>
        <v>69.596335847736555</v>
      </c>
      <c r="K526" s="114">
        <f t="shared" si="117"/>
        <v>49.966600095810861</v>
      </c>
      <c r="L526" s="114">
        <f t="shared" si="117"/>
        <v>341.14101374937536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2010&amp;CTOTAL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108907.71971529475</v>
      </c>
      <c r="E4" s="159">
        <f>ACIDIFICADORES!G43</f>
        <v>137984.25608199838</v>
      </c>
      <c r="F4" s="159">
        <f>ACIDIFICADORES!H43</f>
        <v>3729.8157606464442</v>
      </c>
      <c r="G4" s="159">
        <f>ACIDIFICADORES!I43</f>
        <v>6657.5137385863791</v>
      </c>
      <c r="H4" s="159">
        <f>ACIDIFICADORES!J43</f>
        <v>23409.477644736511</v>
      </c>
      <c r="I4" s="159">
        <f>ACIDIFICADORES!K43</f>
        <v>72763.946823994542</v>
      </c>
      <c r="J4" s="159">
        <f>ACIDIFICADORES!L43</f>
        <v>2043.9045714217962</v>
      </c>
      <c r="K4" s="159">
        <f>ACIDIFICADORES!M43</f>
        <v>562.18395304943283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25454.227475399603</v>
      </c>
      <c r="E5" s="164">
        <f>ACIDIFICADORES!G70</f>
        <v>55774.262156622979</v>
      </c>
      <c r="F5" s="164">
        <f>ACIDIFICADORES!H70</f>
        <v>54208.770125277784</v>
      </c>
      <c r="G5" s="164">
        <f>ACIDIFICADORES!I70</f>
        <v>45775.980494325639</v>
      </c>
      <c r="H5" s="164">
        <f>ACIDIFICADORES!J70</f>
        <v>429460.35834773473</v>
      </c>
      <c r="I5" s="164">
        <f>ACIDIFICADORES!K70</f>
        <v>35626.302897855006</v>
      </c>
      <c r="J5" s="164">
        <f>ACIDIFICADORES!L70</f>
        <v>573.76392082253221</v>
      </c>
      <c r="K5" s="164">
        <f>ACIDIFICADORES!M70</f>
        <v>6499.6852719999997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71154.94049363854</v>
      </c>
      <c r="E6" s="164">
        <f>ACIDIFICADORES!G116</f>
        <v>129278.57933334363</v>
      </c>
      <c r="F6" s="164">
        <f>ACIDIFICADORES!H116</f>
        <v>15769.154344163491</v>
      </c>
      <c r="G6" s="164">
        <f>ACIDIFICADORES!I116</f>
        <v>31546.249098126787</v>
      </c>
      <c r="H6" s="164">
        <f>ACIDIFICADORES!J116</f>
        <v>179911.89088374894</v>
      </c>
      <c r="I6" s="164">
        <f>ACIDIFICADORES!K116</f>
        <v>45462.609137062624</v>
      </c>
      <c r="J6" s="164">
        <f>ACIDIFICADORES!L116</f>
        <v>533.11431710948136</v>
      </c>
      <c r="K6" s="164">
        <f>ACIDIFICADORES!M116</f>
        <v>1058.2957743311783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37532.368492938142</v>
      </c>
      <c r="E7" s="164">
        <f>ACIDIFICADORES!G238</f>
        <v>6099.5189487940297</v>
      </c>
      <c r="F7" s="164">
        <f>ACIDIFICADORES!H238</f>
        <v>34492.629417162425</v>
      </c>
      <c r="G7" s="164">
        <f>ACIDIFICADORES!I238</f>
        <v>5173.3454313599996</v>
      </c>
      <c r="H7" s="164">
        <f>ACIDIFICADORES!J238</f>
        <v>153684.85613629571</v>
      </c>
      <c r="I7" s="164">
        <f>ACIDIFICADORES!K238</f>
        <v>23244.236961754319</v>
      </c>
      <c r="J7" s="164">
        <f>ACIDIFICADORES!L238</f>
        <v>2465.7937999999999</v>
      </c>
      <c r="K7" s="164">
        <f>ACIDIFICADORES!M238</f>
        <v>2505.5201993533333</v>
      </c>
      <c r="L7" s="164">
        <f>ACIDIFICADORES!N238</f>
        <v>0</v>
      </c>
      <c r="M7" s="164">
        <f>ACIDIFICADORES!O238</f>
        <v>989714.56910987291</v>
      </c>
      <c r="N7" s="165">
        <f>ACIDIFICADORES!P238</f>
        <v>93804.655021225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25504.047669425967</v>
      </c>
      <c r="G8" s="164">
        <f>ACIDIFICADORES!I272</f>
        <v>26971.770960740476</v>
      </c>
      <c r="H8" s="164">
        <f>ACIDIFICADORES!J272</f>
        <v>0</v>
      </c>
      <c r="I8" s="164">
        <f>ACIDIFICADORES!K272</f>
        <v>9.8401849325443482</v>
      </c>
      <c r="J8" s="164">
        <f>ACIDIFICADORES!L272</f>
        <v>0.100978584318378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14.449232</v>
      </c>
      <c r="E9" s="164">
        <f>ACIDIFICADORES!G341</f>
        <v>144.72017700000001</v>
      </c>
      <c r="F9" s="164">
        <f>ACIDIFICADORES!H341</f>
        <v>301858.15556400002</v>
      </c>
      <c r="G9" s="164">
        <f>ACIDIFICADORES!I341</f>
        <v>0</v>
      </c>
      <c r="H9" s="164">
        <f>ACIDIFICADORES!J341</f>
        <v>4426.1751770000001</v>
      </c>
      <c r="I9" s="164">
        <f>ACIDIFICADORES!K341</f>
        <v>0</v>
      </c>
      <c r="J9" s="164">
        <f>ACIDIFICADORES!L341</f>
        <v>2275.0040030000009</v>
      </c>
      <c r="K9" s="164">
        <f>ACIDIFICADORES!M341</f>
        <v>383.032354</v>
      </c>
      <c r="L9" s="164">
        <f>ACIDIFICADORES!N341</f>
        <v>242103.76788249999</v>
      </c>
      <c r="M9" s="164">
        <f>ACIDIFICADORES!O341</f>
        <v>14588055.767031452</v>
      </c>
      <c r="N9" s="165">
        <f>ACIDIFICADORES!P341</f>
        <v>707.14230510000016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496.0040820000001</v>
      </c>
      <c r="E10" s="164">
        <f>ACIDIFICADORES!G374</f>
        <v>376857.76149400003</v>
      </c>
      <c r="F10" s="164">
        <f>ACIDIFICADORES!H374</f>
        <v>49454.794467999993</v>
      </c>
      <c r="G10" s="164">
        <f>ACIDIFICADORES!I374</f>
        <v>5437.3977969999996</v>
      </c>
      <c r="H10" s="164">
        <f>ACIDIFICADORES!J374</f>
        <v>410756.51682699996</v>
      </c>
      <c r="I10" s="164">
        <f>ACIDIFICADORES!K374</f>
        <v>84007.812383000011</v>
      </c>
      <c r="J10" s="164">
        <f>ACIDIFICADORES!L374</f>
        <v>2767.1780160000003</v>
      </c>
      <c r="K10" s="164">
        <f>ACIDIFICADORES!M374</f>
        <v>3753.9461330000004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233033.76474204729</v>
      </c>
      <c r="E11" s="164">
        <f>ACIDIFICADORES!G413</f>
        <v>829452.97682405554</v>
      </c>
      <c r="F11" s="164">
        <f>ACIDIFICADORES!H413</f>
        <v>29189.783558719544</v>
      </c>
      <c r="G11" s="164">
        <f>ACIDIFICADORES!I413</f>
        <v>3287.4088040660195</v>
      </c>
      <c r="H11" s="164">
        <f>ACIDIFICADORES!J413</f>
        <v>95397.137817089315</v>
      </c>
      <c r="I11" s="164">
        <f>ACIDIFICADORES!K413</f>
        <v>59597.585478538429</v>
      </c>
      <c r="J11" s="164">
        <f>ACIDIFICADORES!L413</f>
        <v>1745.583774483461</v>
      </c>
      <c r="K11" s="164">
        <f>ACIDIFICADORES!M413</f>
        <v>98.334333000000015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6101.5196023118588</v>
      </c>
      <c r="E12" s="164">
        <f>ACIDIFICADORES!G449</f>
        <v>55995.695658352459</v>
      </c>
      <c r="F12" s="164">
        <f>ACIDIFICADORES!H449</f>
        <v>14920.225563047601</v>
      </c>
      <c r="G12" s="164">
        <f>ACIDIFICADORES!I449</f>
        <v>543702.68048509106</v>
      </c>
      <c r="H12" s="164">
        <f>ACIDIFICADORES!J449</f>
        <v>653216.18051422003</v>
      </c>
      <c r="I12" s="164">
        <f>ACIDIFICADORES!K449</f>
        <v>1660.2174084841306</v>
      </c>
      <c r="J12" s="164">
        <f>ACIDIFICADORES!L449</f>
        <v>5825.9630596823481</v>
      </c>
      <c r="K12" s="164">
        <f>ACIDIFICADORES!M449</f>
        <v>2680.9454070000002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74.355061000000006</v>
      </c>
      <c r="E13" s="164">
        <f>ACIDIFICADORES!G526</f>
        <v>77732.678495</v>
      </c>
      <c r="F13" s="164">
        <f>ACIDIFICADORES!H526</f>
        <v>106253.72369000001</v>
      </c>
      <c r="G13" s="164">
        <f>ACIDIFICADORES!I526</f>
        <v>897917.66761699994</v>
      </c>
      <c r="H13" s="164">
        <f>ACIDIFICADORES!J526</f>
        <v>9918.9649579999987</v>
      </c>
      <c r="I13" s="164">
        <f>ACIDIFICADORES!K526</f>
        <v>608.78550999999993</v>
      </c>
      <c r="J13" s="164">
        <f>ACIDIFICADORES!L526</f>
        <v>26277.712686000003</v>
      </c>
      <c r="K13" s="164">
        <f>ACIDIFICADORES!M526</f>
        <v>442846.11533499998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1070.6911299999997</v>
      </c>
      <c r="E14" s="164">
        <f>ACIDIFICADORES!G653</f>
        <v>5382.1234899999981</v>
      </c>
      <c r="F14" s="164">
        <f>ACIDIFICADORES!H653</f>
        <v>14307.078940000005</v>
      </c>
      <c r="G14" s="164">
        <f>ACIDIFICADORES!I653</f>
        <v>3341.2947220000005</v>
      </c>
      <c r="H14" s="164">
        <f>ACIDIFICADORES!J653</f>
        <v>155175.69383</v>
      </c>
      <c r="I14" s="164">
        <f>ACIDIFICADORES!K653</f>
        <v>0</v>
      </c>
      <c r="J14" s="164">
        <f>ACIDIFICADORES!L653</f>
        <v>2140.6450620000005</v>
      </c>
      <c r="K14" s="164">
        <f>ACIDIFICADORES!M653</f>
        <v>1200.1742000000002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483840.04002663016</v>
      </c>
      <c r="E15" s="168">
        <f t="shared" si="0"/>
        <v>1674702.5726591668</v>
      </c>
      <c r="F15" s="168">
        <f t="shared" si="0"/>
        <v>649688.17910044338</v>
      </c>
      <c r="G15" s="168">
        <f t="shared" si="0"/>
        <v>1569811.309148296</v>
      </c>
      <c r="H15" s="168">
        <f t="shared" si="0"/>
        <v>2115357.2521358253</v>
      </c>
      <c r="I15" s="168">
        <f t="shared" si="0"/>
        <v>322981.33678562165</v>
      </c>
      <c r="J15" s="168">
        <f t="shared" si="0"/>
        <v>46648.764189103946</v>
      </c>
      <c r="K15" s="168">
        <f t="shared" si="0"/>
        <v>461588.23296073393</v>
      </c>
      <c r="L15" s="168">
        <f t="shared" si="0"/>
        <v>242103.76788249999</v>
      </c>
      <c r="M15" s="168">
        <f t="shared" si="0"/>
        <v>15577770.336141326</v>
      </c>
      <c r="N15" s="169">
        <f t="shared" si="0"/>
        <v>94511.797326325002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2163.2106887908744</v>
      </c>
      <c r="E20" s="159">
        <f>'METALES PESADOS'!G43</f>
        <v>2097.0729345283776</v>
      </c>
      <c r="F20" s="159">
        <f>'METALES PESADOS'!H43</f>
        <v>6690.389645616382</v>
      </c>
      <c r="G20" s="159">
        <f>'METALES PESADOS'!I43</f>
        <v>4738.5879167755575</v>
      </c>
      <c r="H20" s="159">
        <f>'METALES PESADOS'!J43</f>
        <v>2461.7236284121536</v>
      </c>
      <c r="I20" s="159">
        <f>'METALES PESADOS'!K43</f>
        <v>97933.631005318428</v>
      </c>
      <c r="J20" s="159">
        <f>'METALES PESADOS'!L43</f>
        <v>3609.458671765658</v>
      </c>
      <c r="K20" s="159">
        <f>'METALES PESADOS'!M43</f>
        <v>2096.0558470011706</v>
      </c>
      <c r="L20" s="160">
        <f>'METALES PESADOS'!N43</f>
        <v>16739.866692917596</v>
      </c>
      <c r="M20" s="158">
        <f>'METALES PESADOS'!O43</f>
        <v>3857.8645680453469</v>
      </c>
      <c r="N20" s="159">
        <f>'METALES PESADOS'!P43</f>
        <v>5026.2566891097522</v>
      </c>
      <c r="O20" s="159">
        <f>'METALES PESADOS'!Q43</f>
        <v>6139.6642224073021</v>
      </c>
      <c r="P20" s="160">
        <f>'METALES PESADOS'!R43</f>
        <v>275.90152284929059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171.67538599999997</v>
      </c>
      <c r="E21" s="164">
        <f>'METALES PESADOS'!G70</f>
        <v>1446.507441</v>
      </c>
      <c r="F21" s="164">
        <f>'METALES PESADOS'!H70</f>
        <v>3685.954358</v>
      </c>
      <c r="G21" s="164">
        <f>'METALES PESADOS'!I70</f>
        <v>1087.6411759999999</v>
      </c>
      <c r="H21" s="164">
        <f>'METALES PESADOS'!J70</f>
        <v>188.98480244696458</v>
      </c>
      <c r="I21" s="164">
        <f>'METALES PESADOS'!K70</f>
        <v>10764.476599000005</v>
      </c>
      <c r="J21" s="164">
        <f>'METALES PESADOS'!L70</f>
        <v>5318.9768700000013</v>
      </c>
      <c r="K21" s="164">
        <f>'METALES PESADOS'!M70</f>
        <v>92.613241000000002</v>
      </c>
      <c r="L21" s="165">
        <f>'METALES PESADOS'!N70</f>
        <v>59504.713584000005</v>
      </c>
      <c r="M21" s="163">
        <f>'METALES PESADOS'!O70</f>
        <v>62610.964451796382</v>
      </c>
      <c r="N21" s="164">
        <f>'METALES PESADOS'!P70</f>
        <v>64853.663481796386</v>
      </c>
      <c r="O21" s="164">
        <f>'METALES PESADOS'!Q70</f>
        <v>68727.907447796388</v>
      </c>
      <c r="P21" s="165">
        <f>'METALES PESADOS'!R70</f>
        <v>7239.0201470378788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953.72082677142123</v>
      </c>
      <c r="E22" s="164">
        <f>'METALES PESADOS'!G116</f>
        <v>707.69067857610673</v>
      </c>
      <c r="F22" s="164">
        <f>'METALES PESADOS'!H116</f>
        <v>3754.1565486472482</v>
      </c>
      <c r="G22" s="164">
        <f>'METALES PESADOS'!I116</f>
        <v>1727.5446643885055</v>
      </c>
      <c r="H22" s="164">
        <f>'METALES PESADOS'!J116</f>
        <v>520.99779459449496</v>
      </c>
      <c r="I22" s="164">
        <f>'METALES PESADOS'!K116</f>
        <v>16454.471407512636</v>
      </c>
      <c r="J22" s="164">
        <f>'METALES PESADOS'!L116</f>
        <v>10069.62481004083</v>
      </c>
      <c r="K22" s="164">
        <f>'METALES PESADOS'!M116</f>
        <v>425.3724210334729</v>
      </c>
      <c r="L22" s="165">
        <f>'METALES PESADOS'!N116</f>
        <v>30507.435897519346</v>
      </c>
      <c r="M22" s="163">
        <f>'METALES PESADOS'!O116</f>
        <v>7874.3552703680643</v>
      </c>
      <c r="N22" s="164">
        <f>'METALES PESADOS'!P116</f>
        <v>9491.3333000599996</v>
      </c>
      <c r="O22" s="164">
        <f>'METALES PESADOS'!Q116</f>
        <v>11740.46897288724</v>
      </c>
      <c r="P22" s="165">
        <f>'METALES PESADOS'!R116</f>
        <v>1988.8295743237466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1999.3924016409512</v>
      </c>
      <c r="E23" s="164">
        <f>'METALES PESADOS'!G238</f>
        <v>2256.3752413784196</v>
      </c>
      <c r="F23" s="164">
        <f>'METALES PESADOS'!H238</f>
        <v>8548.4037304753856</v>
      </c>
      <c r="G23" s="164">
        <f>'METALES PESADOS'!I238</f>
        <v>13280.665489943622</v>
      </c>
      <c r="H23" s="164">
        <f>'METALES PESADOS'!J238</f>
        <v>1675.9084398873561</v>
      </c>
      <c r="I23" s="164">
        <f>'METALES PESADOS'!K238</f>
        <v>7066.2666958427089</v>
      </c>
      <c r="J23" s="164">
        <f>'METALES PESADOS'!L238</f>
        <v>50207.3606969229</v>
      </c>
      <c r="K23" s="164">
        <f>'METALES PESADOS'!M238</f>
        <v>3885.67777445</v>
      </c>
      <c r="L23" s="165">
        <f>'METALES PESADOS'!N238</f>
        <v>36226.456106162594</v>
      </c>
      <c r="M23" s="163">
        <f>'METALES PESADOS'!O238</f>
        <v>6766.4456230430142</v>
      </c>
      <c r="N23" s="164">
        <f>'METALES PESADOS'!P238</f>
        <v>26225.85278043053</v>
      </c>
      <c r="O23" s="164">
        <f>'METALES PESADOS'!Q238</f>
        <v>56575.448072414576</v>
      </c>
      <c r="P23" s="165">
        <f>'METALES PESADOS'!R238</f>
        <v>105.12102614798908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35.929296000000001</v>
      </c>
      <c r="N24" s="164">
        <f>'METALES PESADOS'!P272</f>
        <v>233.54042399999994</v>
      </c>
      <c r="O24" s="164">
        <f>'METALES PESADOS'!Q272</f>
        <v>491.03371200000004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6.3639999999999999E-3</v>
      </c>
      <c r="E25" s="164">
        <f>'METALES PESADOS'!G341</f>
        <v>430.43568500000003</v>
      </c>
      <c r="F25" s="164">
        <f>'METALES PESADOS'!H341</f>
        <v>7.4635000000000007E-2</v>
      </c>
      <c r="G25" s="164">
        <f>'METALES PESADOS'!I341</f>
        <v>432.55292500000002</v>
      </c>
      <c r="H25" s="164">
        <f>'METALES PESADOS'!J341</f>
        <v>205.80672400000012</v>
      </c>
      <c r="I25" s="164">
        <f>'METALES PESADOS'!K341</f>
        <v>215.35783300000003</v>
      </c>
      <c r="J25" s="164">
        <f>'METALES PESADOS'!L341</f>
        <v>3.7510569999999994</v>
      </c>
      <c r="K25" s="164">
        <f>'METALES PESADOS'!M341</f>
        <v>0</v>
      </c>
      <c r="L25" s="165">
        <f>'METALES PESADOS'!N341</f>
        <v>216.45827300000002</v>
      </c>
      <c r="M25" s="163">
        <f>'METALES PESADOS'!O341</f>
        <v>2400.6506610000001</v>
      </c>
      <c r="N25" s="164">
        <f>'METALES PESADOS'!P341</f>
        <v>2630.2116399999995</v>
      </c>
      <c r="O25" s="164">
        <f>'METALES PESADOS'!Q341</f>
        <v>2677.6261749999999</v>
      </c>
      <c r="P25" s="165">
        <f>'METALES PESADOS'!R341</f>
        <v>968.46435000000019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93.151188000000005</v>
      </c>
      <c r="E26" s="164">
        <f>'METALES PESADOS'!G374</f>
        <v>312.93271199999998</v>
      </c>
      <c r="F26" s="164">
        <f>'METALES PESADOS'!H374</f>
        <v>4173.0464389999997</v>
      </c>
      <c r="G26" s="164">
        <f>'METALES PESADOS'!I374</f>
        <v>107749.70305600003</v>
      </c>
      <c r="H26" s="164">
        <f>'METALES PESADOS'!J374</f>
        <v>167.72384700000001</v>
      </c>
      <c r="I26" s="164">
        <f>'METALES PESADOS'!K374</f>
        <v>2385.1776300000001</v>
      </c>
      <c r="J26" s="164">
        <f>'METALES PESADOS'!L374</f>
        <v>58945.474023000002</v>
      </c>
      <c r="K26" s="164">
        <f>'METALES PESADOS'!M374</f>
        <v>346.81055499999997</v>
      </c>
      <c r="L26" s="165">
        <f>'METALES PESADOS'!N374</f>
        <v>55697.497140000007</v>
      </c>
      <c r="M26" s="163">
        <f>'METALES PESADOS'!O374</f>
        <v>21061.756552999999</v>
      </c>
      <c r="N26" s="164">
        <f>'METALES PESADOS'!P374</f>
        <v>25631.194018000002</v>
      </c>
      <c r="O26" s="164">
        <f>'METALES PESADOS'!Q374</f>
        <v>31773.951120000005</v>
      </c>
      <c r="P26" s="165">
        <f>'METALES PESADOS'!R374</f>
        <v>12805.754417999999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5057.1496609245251</v>
      </c>
      <c r="E27" s="164">
        <f>'METALES PESADOS'!G413</f>
        <v>208.4156943377649</v>
      </c>
      <c r="F27" s="164">
        <f>'METALES PESADOS'!H413</f>
        <v>5614.6332742599579</v>
      </c>
      <c r="G27" s="164">
        <f>'METALES PESADOS'!I413</f>
        <v>17539.929497112971</v>
      </c>
      <c r="H27" s="164">
        <f>'METALES PESADOS'!J413</f>
        <v>240.7736191613796</v>
      </c>
      <c r="I27" s="164">
        <f>'METALES PESADOS'!K413</f>
        <v>235754.77426627307</v>
      </c>
      <c r="J27" s="164">
        <f>'METALES PESADOS'!L413</f>
        <v>6710.1655346134157</v>
      </c>
      <c r="K27" s="164">
        <f>'METALES PESADOS'!M413</f>
        <v>1840.1676768570974</v>
      </c>
      <c r="L27" s="165">
        <f>'METALES PESADOS'!N413</f>
        <v>15663.136326984422</v>
      </c>
      <c r="M27" s="163">
        <f>'METALES PESADOS'!O413</f>
        <v>40284.982989861288</v>
      </c>
      <c r="N27" s="164">
        <f>'METALES PESADOS'!P413</f>
        <v>46372.762017861292</v>
      </c>
      <c r="O27" s="164">
        <f>'METALES PESADOS'!Q413</f>
        <v>46382.815535861293</v>
      </c>
      <c r="P27" s="165">
        <f>'METALES PESADOS'!R413</f>
        <v>4347.6074850895939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783.14188244011075</v>
      </c>
      <c r="E28" s="164">
        <f>'METALES PESADOS'!G449</f>
        <v>1777.1922619055026</v>
      </c>
      <c r="F28" s="164">
        <f>'METALES PESADOS'!H449</f>
        <v>1057.0826980407276</v>
      </c>
      <c r="G28" s="164">
        <f>'METALES PESADOS'!I449</f>
        <v>4070.7227722240727</v>
      </c>
      <c r="H28" s="164">
        <f>'METALES PESADOS'!J449</f>
        <v>327.93531500003348</v>
      </c>
      <c r="I28" s="164">
        <f>'METALES PESADOS'!K449</f>
        <v>551.97512593522504</v>
      </c>
      <c r="J28" s="164">
        <f>'METALES PESADOS'!L449</f>
        <v>10313.497561233014</v>
      </c>
      <c r="K28" s="164">
        <f>'METALES PESADOS'!M449</f>
        <v>347.70870282641448</v>
      </c>
      <c r="L28" s="165">
        <f>'METALES PESADOS'!N449</f>
        <v>191149.57360893302</v>
      </c>
      <c r="M28" s="163">
        <f>'METALES PESADOS'!O449</f>
        <v>48985.642049882517</v>
      </c>
      <c r="N28" s="164">
        <f>'METALES PESADOS'!P449</f>
        <v>51894.288036882535</v>
      </c>
      <c r="O28" s="164">
        <f>'METALES PESADOS'!Q449</f>
        <v>52957.551418882518</v>
      </c>
      <c r="P28" s="165">
        <f>'METALES PESADOS'!R449</f>
        <v>26671.353854461962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0.95174499999999995</v>
      </c>
      <c r="E29" s="164">
        <f>'METALES PESADOS'!G526</f>
        <v>130.864904</v>
      </c>
      <c r="F29" s="164">
        <f>'METALES PESADOS'!H526</f>
        <v>11.896811</v>
      </c>
      <c r="G29" s="164">
        <f>'METALES PESADOS'!I526</f>
        <v>10.855835999999998</v>
      </c>
      <c r="H29" s="164">
        <f>'METALES PESADOS'!J526</f>
        <v>20.819414000000005</v>
      </c>
      <c r="I29" s="164">
        <f>'METALES PESADOS'!K526</f>
        <v>7.732927000000001</v>
      </c>
      <c r="J29" s="164">
        <f>'METALES PESADOS'!L526</f>
        <v>16.358113999999993</v>
      </c>
      <c r="K29" s="164">
        <f>'METALES PESADOS'!M526</f>
        <v>2.9742029999999997</v>
      </c>
      <c r="L29" s="165">
        <f>'METALES PESADOS'!N526</f>
        <v>83.277669000000031</v>
      </c>
      <c r="M29" s="163">
        <f>'METALES PESADOS'!O526</f>
        <v>4471.2197560000004</v>
      </c>
      <c r="N29" s="164">
        <f>'METALES PESADOS'!P526</f>
        <v>56010.281495999996</v>
      </c>
      <c r="O29" s="164">
        <f>'METALES PESADOS'!Q526</f>
        <v>88467.611609999993</v>
      </c>
      <c r="P29" s="165">
        <f>'METALES PESADOS'!R526</f>
        <v>74.355061000000006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11461.876743999996</v>
      </c>
      <c r="N30" s="164">
        <f>'METALES PESADOS'!P653</f>
        <v>14008.960465999999</v>
      </c>
      <c r="O30" s="164">
        <f>'METALES PESADOS'!Q653</f>
        <v>21650.211636000018</v>
      </c>
      <c r="P30" s="165">
        <f>'METALES PESADOS'!R653</f>
        <v>1031.5689100000002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11222.400143567882</v>
      </c>
      <c r="E31" s="168">
        <f t="shared" si="1"/>
        <v>9367.487552726172</v>
      </c>
      <c r="F31" s="168">
        <f t="shared" si="1"/>
        <v>33535.6381400397</v>
      </c>
      <c r="G31" s="168">
        <f t="shared" si="1"/>
        <v>150638.20333344475</v>
      </c>
      <c r="H31" s="168">
        <f t="shared" si="1"/>
        <v>5810.6735845023813</v>
      </c>
      <c r="I31" s="168">
        <f t="shared" si="1"/>
        <v>371133.86348988203</v>
      </c>
      <c r="J31" s="168">
        <f t="shared" si="1"/>
        <v>145194.66733857582</v>
      </c>
      <c r="K31" s="168">
        <f t="shared" si="1"/>
        <v>9037.3804211681545</v>
      </c>
      <c r="L31" s="169">
        <f t="shared" si="1"/>
        <v>405788.41529851698</v>
      </c>
      <c r="M31" s="170">
        <f t="shared" si="1"/>
        <v>209811.68796299663</v>
      </c>
      <c r="N31" s="171">
        <f t="shared" si="1"/>
        <v>302378.34435014054</v>
      </c>
      <c r="O31" s="171">
        <f t="shared" si="1"/>
        <v>387584.28992324934</v>
      </c>
      <c r="P31" s="172">
        <f t="shared" si="1"/>
        <v>55507.976348910459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4.6632437865140305E-2</v>
      </c>
      <c r="E36" s="159">
        <f>COPs!G43</f>
        <v>2.4309702585083119</v>
      </c>
      <c r="F36" s="159">
        <f>COPs!H43</f>
        <v>171.0685085753706</v>
      </c>
      <c r="G36" s="159">
        <f>COPs!I43</f>
        <v>200.34442481098716</v>
      </c>
      <c r="H36" s="159">
        <f>COPs!J43</f>
        <v>67.161284071045372</v>
      </c>
      <c r="I36" s="159">
        <f>COPs!K43</f>
        <v>52.686597297755171</v>
      </c>
      <c r="J36" s="159">
        <f>COPs!L43</f>
        <v>491.26081409289299</v>
      </c>
      <c r="K36" s="160">
        <f>COPs!M43</f>
        <v>8.392697429070999E-4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0.56217252584806909</v>
      </c>
      <c r="E37" s="164">
        <f>COPs!G70</f>
        <v>66.428777280907525</v>
      </c>
      <c r="F37" s="164">
        <f>COPs!H70</f>
        <v>13014.482012315018</v>
      </c>
      <c r="G37" s="164">
        <f>COPs!I70</f>
        <v>12168.645117672655</v>
      </c>
      <c r="H37" s="164">
        <f>COPs!J70</f>
        <v>4649.7251849866088</v>
      </c>
      <c r="I37" s="164">
        <f>COPs!K70</f>
        <v>7063.4028328177037</v>
      </c>
      <c r="J37" s="164">
        <f>COPs!L70</f>
        <v>36896.255147791984</v>
      </c>
      <c r="K37" s="165">
        <f>COPs!M70</f>
        <v>1.9263960000000002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0.47538266259410727</v>
      </c>
      <c r="E38" s="164">
        <f>COPs!G116</f>
        <v>6.9487256900941672</v>
      </c>
      <c r="F38" s="164">
        <f>COPs!H116</f>
        <v>346.71117279201042</v>
      </c>
      <c r="G38" s="164">
        <f>COPs!I116</f>
        <v>504.28022925330561</v>
      </c>
      <c r="H38" s="164">
        <f>COPs!J116</f>
        <v>164.42687585587657</v>
      </c>
      <c r="I38" s="164">
        <f>COPs!K116</f>
        <v>135.76598645327334</v>
      </c>
      <c r="J38" s="164">
        <f>COPs!L116</f>
        <v>1151.1842644029516</v>
      </c>
      <c r="K38" s="165">
        <f>COPs!M116</f>
        <v>0.18916048592942603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0.15107667</v>
      </c>
      <c r="E39" s="164">
        <f>COPs!G238</f>
        <v>75.466330404636238</v>
      </c>
      <c r="F39" s="164">
        <f>COPs!H238</f>
        <v>2222.7331837400002</v>
      </c>
      <c r="G39" s="164">
        <f>COPs!I238</f>
        <v>1280.7783816000001</v>
      </c>
      <c r="H39" s="164">
        <f>COPs!J238</f>
        <v>1280.7783816000001</v>
      </c>
      <c r="I39" s="164">
        <f>COPs!K238</f>
        <v>158.2417868</v>
      </c>
      <c r="J39" s="164">
        <f>COPs!L238</f>
        <v>14555.411541448879</v>
      </c>
      <c r="K39" s="165">
        <f>COPs!M238</f>
        <v>31.43655141657748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7.9709000000000012E-3</v>
      </c>
      <c r="F41" s="164">
        <f>COPs!H341</f>
        <v>11.676504</v>
      </c>
      <c r="G41" s="164">
        <f>COPs!I341</f>
        <v>5.0147780000000006</v>
      </c>
      <c r="H41" s="164">
        <f>COPs!J341</f>
        <v>5.0147780000000006</v>
      </c>
      <c r="I41" s="164">
        <f>COPs!K341</f>
        <v>5.0147780000000006</v>
      </c>
      <c r="J41" s="164">
        <f>COPs!L341</f>
        <v>26.720837999999993</v>
      </c>
      <c r="K41" s="165">
        <f>COPs!M341</f>
        <v>710.93516999999997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19.3760003742</v>
      </c>
      <c r="F42" s="164">
        <f>COPs!H374</f>
        <v>539.68620832110003</v>
      </c>
      <c r="G42" s="164">
        <f>COPs!I374</f>
        <v>730.76031789609999</v>
      </c>
      <c r="H42" s="164">
        <f>COPs!J374</f>
        <v>623.71700667779999</v>
      </c>
      <c r="I42" s="164">
        <f>COPs!K374</f>
        <v>522.26173695930004</v>
      </c>
      <c r="J42" s="164">
        <f>COPs!L374</f>
        <v>2416.4252698515002</v>
      </c>
      <c r="K42" s="165">
        <f>COPs!M374</f>
        <v>3.9996480000000005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1.2401050000000005</v>
      </c>
      <c r="E43" s="164">
        <f>COPs!G413</f>
        <v>3.7944079431283004</v>
      </c>
      <c r="F43" s="164">
        <f>COPs!H413</f>
        <v>146.77616884154511</v>
      </c>
      <c r="G43" s="164">
        <f>COPs!I413</f>
        <v>420.59306203959835</v>
      </c>
      <c r="H43" s="164">
        <f>COPs!J413</f>
        <v>293.35530536949705</v>
      </c>
      <c r="I43" s="164">
        <f>COPs!K413</f>
        <v>122.3809991128974</v>
      </c>
      <c r="J43" s="164">
        <f>COPs!L413</f>
        <v>983.10553536343798</v>
      </c>
      <c r="K43" s="165">
        <f>COPs!M413</f>
        <v>4.253304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0.49739330599999998</v>
      </c>
      <c r="E44" s="164">
        <f>COPs!G449</f>
        <v>410.36087800182122</v>
      </c>
      <c r="F44" s="164">
        <f>COPs!H449</f>
        <v>58.981113167812637</v>
      </c>
      <c r="G44" s="164">
        <f>COPs!I449</f>
        <v>110.78337971314906</v>
      </c>
      <c r="H44" s="164">
        <f>COPs!J449</f>
        <v>247.47371858180588</v>
      </c>
      <c r="I44" s="164">
        <f>COPs!K449</f>
        <v>1.3752282955198638</v>
      </c>
      <c r="J44" s="164">
        <f>COPs!L449</f>
        <v>418.61343975828748</v>
      </c>
      <c r="K44" s="165">
        <f>COPs!M449</f>
        <v>0.32270151320660001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10.556930000000001</v>
      </c>
      <c r="E45" s="164">
        <f>COPs!G526</f>
        <v>7.4355059666385212E-2</v>
      </c>
      <c r="F45" s="164">
        <f>COPs!H526</f>
        <v>58.443076897778774</v>
      </c>
      <c r="G45" s="164">
        <f>COPs!I526</f>
        <v>163.13500090804914</v>
      </c>
      <c r="H45" s="164">
        <f>COPs!J526</f>
        <v>69.596335847736555</v>
      </c>
      <c r="I45" s="164">
        <f>COPs!K526</f>
        <v>49.966600095810861</v>
      </c>
      <c r="J45" s="164">
        <f>COPs!L526</f>
        <v>341.14101374937536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13.529692602307318</v>
      </c>
      <c r="E47" s="168">
        <f t="shared" si="2"/>
        <v>584.88841591296216</v>
      </c>
      <c r="F47" s="168">
        <f t="shared" ref="F47:I47" si="3">SUM(F36:F46)</f>
        <v>16570.557948650639</v>
      </c>
      <c r="G47" s="168">
        <f t="shared" si="3"/>
        <v>15584.334691893842</v>
      </c>
      <c r="H47" s="168">
        <f t="shared" si="3"/>
        <v>7401.2488709903691</v>
      </c>
      <c r="I47" s="168">
        <f t="shared" si="3"/>
        <v>8111.0965458322598</v>
      </c>
      <c r="J47" s="168">
        <f t="shared" si="2"/>
        <v>57280.117864459302</v>
      </c>
      <c r="K47" s="169">
        <f t="shared" si="2"/>
        <v>753.06377068545635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2023-03-16T21:41:54Z</dcterms:modified>
</cp:coreProperties>
</file>